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amaz\M TOKYO Dropbox\山嵜弘子 (yamazaki)\メディアシスト\"/>
    </mc:Choice>
  </mc:AlternateContent>
  <xr:revisionPtr revIDLastSave="0" documentId="13_ncr:1_{A7DCFC07-A14B-4823-B83B-F64AE30DC92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契約率シート" sheetId="16" r:id="rId1"/>
    <sheet name="合計" sheetId="11" state="hidden" r:id="rId2"/>
    <sheet name="確認" sheetId="14" state="hidden" r:id="rId3"/>
    <sheet name="従業員一覧" sheetId="13" state="hidden" r:id="rId4"/>
    <sheet name="資料" sheetId="12" state="hidden" r:id="rId5"/>
    <sheet name="Sheet1" sheetId="15" state="hidden" r:id="rId6"/>
    <sheet name="契約内容シート" sheetId="17" r:id="rId7"/>
  </sheets>
  <definedNames>
    <definedName name="_xlnm._FilterDatabase" localSheetId="0" hidden="1">契約率シート!$E$3:$L$3</definedName>
    <definedName name="_xlnm._FilterDatabase" localSheetId="1" hidden="1">合計!$E$1:$L$1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2" i="17" l="1"/>
  <c r="O2" i="17"/>
  <c r="U23" i="17"/>
  <c r="V23" i="17"/>
  <c r="W23" i="17"/>
  <c r="X23" i="17"/>
  <c r="Y23" i="17"/>
  <c r="Z23" i="17"/>
  <c r="AA23" i="17"/>
  <c r="AB23" i="17"/>
  <c r="AC23" i="17"/>
  <c r="AD23" i="17"/>
  <c r="T23" i="17"/>
  <c r="E23" i="17"/>
  <c r="F23" i="17"/>
  <c r="G23" i="17"/>
  <c r="H23" i="17"/>
  <c r="I23" i="17"/>
  <c r="J23" i="17"/>
  <c r="K23" i="17"/>
  <c r="L23" i="17"/>
  <c r="M23" i="17"/>
  <c r="N23" i="17"/>
  <c r="O23" i="17"/>
  <c r="D23" i="17"/>
  <c r="X4" i="16"/>
  <c r="R4" i="16"/>
  <c r="C8" i="16"/>
  <c r="C7" i="16"/>
  <c r="C6" i="16"/>
  <c r="C5" i="16"/>
  <c r="C4" i="16"/>
  <c r="G25" i="16"/>
  <c r="L4" i="16"/>
  <c r="J4" i="16"/>
  <c r="I4" i="16"/>
  <c r="Y48" i="12"/>
  <c r="AC48" i="12" s="1"/>
  <c r="Z48" i="12"/>
  <c r="AA48" i="12"/>
  <c r="AB48" i="12"/>
  <c r="AD48" i="12"/>
  <c r="AE48" i="12"/>
  <c r="AF48" i="12"/>
  <c r="AG48" i="12"/>
  <c r="AH48" i="12"/>
  <c r="AJ48" i="12"/>
  <c r="AK48" i="12"/>
  <c r="AL48" i="12"/>
  <c r="AM48" i="12"/>
  <c r="AN48" i="12"/>
  <c r="AP48" i="12"/>
  <c r="AR48" i="12"/>
  <c r="AS48" i="12"/>
  <c r="Y49" i="12"/>
  <c r="Z49" i="12"/>
  <c r="AA49" i="12"/>
  <c r="AB49" i="12"/>
  <c r="AC49" i="12"/>
  <c r="AD49" i="12"/>
  <c r="AE49" i="12"/>
  <c r="AF49" i="12"/>
  <c r="AG49" i="12"/>
  <c r="AH49" i="12"/>
  <c r="AI49" i="12"/>
  <c r="AJ49" i="12"/>
  <c r="AK49" i="12"/>
  <c r="AL49" i="12"/>
  <c r="AM49" i="12"/>
  <c r="AN49" i="12"/>
  <c r="AO49" i="12"/>
  <c r="AP49" i="12"/>
  <c r="AR49" i="12"/>
  <c r="AS49" i="12"/>
  <c r="Y50" i="12"/>
  <c r="AC50" i="12" s="1"/>
  <c r="Z50" i="12"/>
  <c r="AB50" i="12"/>
  <c r="AE50" i="12"/>
  <c r="AF50" i="12"/>
  <c r="AH50" i="12"/>
  <c r="AK50" i="12"/>
  <c r="AL50" i="12"/>
  <c r="AN50" i="12"/>
  <c r="AR50" i="12"/>
  <c r="Y51" i="12"/>
  <c r="AC51" i="12" s="1"/>
  <c r="Z51" i="12"/>
  <c r="AA51" i="12"/>
  <c r="AB51" i="12"/>
  <c r="AD51" i="12"/>
  <c r="AE51" i="12"/>
  <c r="AF51" i="12"/>
  <c r="AG51" i="12"/>
  <c r="AH51" i="12"/>
  <c r="AJ51" i="12"/>
  <c r="AK51" i="12"/>
  <c r="AL51" i="12"/>
  <c r="AM51" i="12"/>
  <c r="AN51" i="12"/>
  <c r="AP51" i="12"/>
  <c r="AR51" i="12"/>
  <c r="AS51" i="12"/>
  <c r="AT51" i="12" s="1"/>
  <c r="Y52" i="12"/>
  <c r="Z52" i="12"/>
  <c r="AA52" i="12"/>
  <c r="AB52" i="12"/>
  <c r="AC52" i="12"/>
  <c r="AD52" i="12"/>
  <c r="AE52" i="12"/>
  <c r="AF52" i="12"/>
  <c r="AG52" i="12"/>
  <c r="AH52" i="12"/>
  <c r="AI52" i="12"/>
  <c r="AJ52" i="12"/>
  <c r="AK52" i="12"/>
  <c r="AL52" i="12"/>
  <c r="AM52" i="12"/>
  <c r="AN52" i="12"/>
  <c r="AO52" i="12"/>
  <c r="AP52" i="12"/>
  <c r="AR52" i="12"/>
  <c r="AS52" i="12"/>
  <c r="Y53" i="12"/>
  <c r="AC53" i="12" s="1"/>
  <c r="Z53" i="12"/>
  <c r="AE53" i="12"/>
  <c r="AK53" i="12"/>
  <c r="Y54" i="12"/>
  <c r="AC54" i="12" s="1"/>
  <c r="Z54" i="12"/>
  <c r="AA54" i="12"/>
  <c r="AB54" i="12"/>
  <c r="AD54" i="12"/>
  <c r="AE54" i="12"/>
  <c r="AF54" i="12"/>
  <c r="AG54" i="12"/>
  <c r="AH54" i="12"/>
  <c r="AJ54" i="12"/>
  <c r="AK54" i="12"/>
  <c r="AL54" i="12"/>
  <c r="AM54" i="12"/>
  <c r="AN54" i="12"/>
  <c r="AP54" i="12"/>
  <c r="AR54" i="12"/>
  <c r="AS54" i="12"/>
  <c r="Y55" i="12"/>
  <c r="AB55" i="12" s="1"/>
  <c r="Z55" i="12"/>
  <c r="AA55" i="12"/>
  <c r="AD55" i="12"/>
  <c r="AE55" i="12"/>
  <c r="AF55" i="12"/>
  <c r="AG55" i="12"/>
  <c r="AJ55" i="12"/>
  <c r="AK55" i="12"/>
  <c r="AL55" i="12"/>
  <c r="AM55" i="12"/>
  <c r="AP55" i="12"/>
  <c r="AR55" i="12"/>
  <c r="AS55" i="12"/>
  <c r="AT55" i="12" s="1"/>
  <c r="Y56" i="12"/>
  <c r="AC56" i="12" s="1"/>
  <c r="Z56" i="12"/>
  <c r="AE56" i="12"/>
  <c r="AF56" i="12"/>
  <c r="AK56" i="12"/>
  <c r="AL56" i="12"/>
  <c r="AR56" i="12"/>
  <c r="Y57" i="12"/>
  <c r="AF57" i="12" s="1"/>
  <c r="Z57" i="12"/>
  <c r="AA57" i="12"/>
  <c r="AB57" i="12"/>
  <c r="AD57" i="12"/>
  <c r="AE57" i="12"/>
  <c r="AG57" i="12"/>
  <c r="AJ57" i="12"/>
  <c r="AK57" i="12"/>
  <c r="AM57" i="12"/>
  <c r="AN57" i="12"/>
  <c r="AP57" i="12"/>
  <c r="AS57" i="12"/>
  <c r="Y58" i="12"/>
  <c r="AF58" i="12" s="1"/>
  <c r="Z58" i="12"/>
  <c r="AA58" i="12"/>
  <c r="AE58" i="12"/>
  <c r="AG58" i="12"/>
  <c r="AK58" i="12"/>
  <c r="AM58" i="12"/>
  <c r="AR58" i="12"/>
  <c r="Y59" i="12"/>
  <c r="AD59" i="12" s="1"/>
  <c r="Z59" i="12"/>
  <c r="AC59" i="12"/>
  <c r="AE59" i="12"/>
  <c r="AF59" i="12"/>
  <c r="AI59" i="12"/>
  <c r="AK59" i="12"/>
  <c r="AL59" i="12"/>
  <c r="AO59" i="12"/>
  <c r="AR59" i="12"/>
  <c r="Y60" i="12"/>
  <c r="AF60" i="12" s="1"/>
  <c r="Z60" i="12"/>
  <c r="AE60" i="12"/>
  <c r="Y17" i="12"/>
  <c r="AF17" i="12" s="1"/>
  <c r="Z17" i="12"/>
  <c r="AB17" i="12"/>
  <c r="AD17" i="12"/>
  <c r="AE17" i="12"/>
  <c r="AG17" i="12"/>
  <c r="AH17" i="12"/>
  <c r="AK17" i="12"/>
  <c r="AM17" i="12"/>
  <c r="AN17" i="12"/>
  <c r="AP17" i="12"/>
  <c r="AS17" i="12"/>
  <c r="Y18" i="12"/>
  <c r="Z18" i="12"/>
  <c r="AA18" i="12"/>
  <c r="AB18" i="12"/>
  <c r="AC18" i="12"/>
  <c r="AD18" i="12"/>
  <c r="AE18" i="12"/>
  <c r="AF18" i="12"/>
  <c r="AG18" i="12"/>
  <c r="AH18" i="12"/>
  <c r="AI18" i="12"/>
  <c r="AJ18" i="12"/>
  <c r="AK18" i="12"/>
  <c r="AL18" i="12"/>
  <c r="AM18" i="12"/>
  <c r="AN18" i="12"/>
  <c r="AO18" i="12"/>
  <c r="AP18" i="12"/>
  <c r="AR18" i="12"/>
  <c r="AS18" i="12"/>
  <c r="Y19" i="12"/>
  <c r="AC19" i="12" s="1"/>
  <c r="Z19" i="12"/>
  <c r="AB19" i="12"/>
  <c r="AH19" i="12"/>
  <c r="AK19" i="12"/>
  <c r="AL19" i="12"/>
  <c r="AN19" i="12"/>
  <c r="Y20" i="12"/>
  <c r="AF20" i="12" s="1"/>
  <c r="Z20" i="12"/>
  <c r="AA20" i="12"/>
  <c r="AB20" i="12"/>
  <c r="AD20" i="12"/>
  <c r="AE20" i="12"/>
  <c r="AG20" i="12"/>
  <c r="AH20" i="12"/>
  <c r="AJ20" i="12"/>
  <c r="AK20" i="12"/>
  <c r="AM20" i="12"/>
  <c r="AN20" i="12"/>
  <c r="AP20" i="12"/>
  <c r="AS20" i="12"/>
  <c r="Y21" i="12"/>
  <c r="AA21" i="12" s="1"/>
  <c r="Z21" i="12"/>
  <c r="AE21" i="12"/>
  <c r="AF21" i="12"/>
  <c r="AK21" i="12"/>
  <c r="AL21" i="12"/>
  <c r="AR21" i="12"/>
  <c r="AS21" i="12"/>
  <c r="Y22" i="12"/>
  <c r="AC22" i="12" s="1"/>
  <c r="Z22" i="12"/>
  <c r="AE22" i="12"/>
  <c r="AF22" i="12"/>
  <c r="AH22" i="12"/>
  <c r="AK22" i="12"/>
  <c r="AR22" i="12"/>
  <c r="Y23" i="12"/>
  <c r="AG23" i="12" s="1"/>
  <c r="Z23" i="12"/>
  <c r="AH23" i="12"/>
  <c r="AP23" i="12"/>
  <c r="AS23" i="12"/>
  <c r="Y24" i="12"/>
  <c r="AF24" i="12" s="1"/>
  <c r="Z24" i="12"/>
  <c r="AC24" i="12"/>
  <c r="AD24" i="12"/>
  <c r="AE24" i="12"/>
  <c r="AI24" i="12"/>
  <c r="AJ24" i="12"/>
  <c r="AK24" i="12"/>
  <c r="AO24" i="12"/>
  <c r="AP24" i="12"/>
  <c r="AR24" i="12"/>
  <c r="Y25" i="12"/>
  <c r="AN25" i="12" s="1"/>
  <c r="Z25" i="12"/>
  <c r="AE25" i="12"/>
  <c r="AL25" i="12"/>
  <c r="Y26" i="12"/>
  <c r="AF26" i="12" s="1"/>
  <c r="Z26" i="12"/>
  <c r="AD26" i="12"/>
  <c r="AE26" i="12"/>
  <c r="AG26" i="12"/>
  <c r="AM26" i="12"/>
  <c r="AN26" i="12"/>
  <c r="AP26" i="12"/>
  <c r="Y27" i="12"/>
  <c r="Z27" i="12"/>
  <c r="AA27" i="12"/>
  <c r="AB27" i="12"/>
  <c r="AC27" i="12"/>
  <c r="AD27" i="12"/>
  <c r="AE27" i="12"/>
  <c r="AF27" i="12"/>
  <c r="AG27" i="12"/>
  <c r="AH27" i="12"/>
  <c r="AI27" i="12"/>
  <c r="AJ27" i="12"/>
  <c r="AK27" i="12"/>
  <c r="AL27" i="12"/>
  <c r="AM27" i="12"/>
  <c r="AN27" i="12"/>
  <c r="AO27" i="12"/>
  <c r="AP27" i="12"/>
  <c r="AR27" i="12"/>
  <c r="AS27" i="12"/>
  <c r="Y28" i="12"/>
  <c r="Z28" i="12"/>
  <c r="AH28" i="12"/>
  <c r="AI28" i="12"/>
  <c r="AR28" i="12"/>
  <c r="Y29" i="12"/>
  <c r="AB29" i="12" s="1"/>
  <c r="Z29" i="12"/>
  <c r="AP29" i="12"/>
  <c r="Y30" i="12"/>
  <c r="Z30" i="12"/>
  <c r="AA30" i="12"/>
  <c r="AB30" i="12"/>
  <c r="AC30" i="12"/>
  <c r="AD30" i="12"/>
  <c r="AE30" i="12"/>
  <c r="AF30" i="12"/>
  <c r="AG30" i="12"/>
  <c r="AH30" i="12"/>
  <c r="AI30" i="12"/>
  <c r="AJ30" i="12"/>
  <c r="AK30" i="12"/>
  <c r="AL30" i="12"/>
  <c r="AM30" i="12"/>
  <c r="AN30" i="12"/>
  <c r="AO30" i="12"/>
  <c r="AP30" i="12"/>
  <c r="AR30" i="12"/>
  <c r="AS30" i="12"/>
  <c r="Y31" i="12"/>
  <c r="Z31" i="12"/>
  <c r="Y32" i="12"/>
  <c r="AE32" i="12" s="1"/>
  <c r="Z32" i="12"/>
  <c r="AA32" i="12"/>
  <c r="AB32" i="12"/>
  <c r="AD32" i="12"/>
  <c r="AG32" i="12"/>
  <c r="AJ32" i="12"/>
  <c r="AK32" i="12"/>
  <c r="AM32" i="12"/>
  <c r="AP32" i="12"/>
  <c r="Y33" i="12"/>
  <c r="AB33" i="12" s="1"/>
  <c r="Z33" i="12"/>
  <c r="AA33" i="12"/>
  <c r="AE33" i="12"/>
  <c r="AF33" i="12"/>
  <c r="AG33" i="12"/>
  <c r="AK33" i="12"/>
  <c r="AL33" i="12"/>
  <c r="AM33" i="12"/>
  <c r="AR33" i="12"/>
  <c r="AS33" i="12"/>
  <c r="AT33" i="12" s="1"/>
  <c r="Y34" i="12"/>
  <c r="Z34" i="12"/>
  <c r="AB34" i="12"/>
  <c r="AC34" i="12"/>
  <c r="AF34" i="12"/>
  <c r="AH34" i="12"/>
  <c r="AI34" i="12"/>
  <c r="AJ34" i="12"/>
  <c r="AN34" i="12"/>
  <c r="AO34" i="12"/>
  <c r="AP34" i="12"/>
  <c r="Y35" i="12"/>
  <c r="AH35" i="12" s="1"/>
  <c r="Z35" i="12"/>
  <c r="Y36" i="12"/>
  <c r="AB36" i="12" s="1"/>
  <c r="Z36" i="12"/>
  <c r="AA36" i="12"/>
  <c r="AE36" i="12"/>
  <c r="AF36" i="12"/>
  <c r="AG36" i="12"/>
  <c r="AK36" i="12"/>
  <c r="AL36" i="12"/>
  <c r="AM36" i="12"/>
  <c r="AR36" i="12"/>
  <c r="AS36" i="12"/>
  <c r="AT36" i="12" s="1"/>
  <c r="Y37" i="12"/>
  <c r="AH37" i="12" s="1"/>
  <c r="Z37" i="12"/>
  <c r="AB37" i="12"/>
  <c r="AC37" i="12"/>
  <c r="AD37" i="12"/>
  <c r="AE37" i="12"/>
  <c r="AF37" i="12"/>
  <c r="AI37" i="12"/>
  <c r="AJ37" i="12"/>
  <c r="AK37" i="12"/>
  <c r="AL37" i="12"/>
  <c r="AN37" i="12"/>
  <c r="AP37" i="12"/>
  <c r="AR37" i="12"/>
  <c r="Y38" i="12"/>
  <c r="AG38" i="12" s="1"/>
  <c r="Z38" i="12"/>
  <c r="AA38" i="12"/>
  <c r="AB38" i="12"/>
  <c r="AD38" i="12"/>
  <c r="AF38" i="12"/>
  <c r="AH38" i="12"/>
  <c r="AJ38" i="12"/>
  <c r="AK38" i="12"/>
  <c r="AL38" i="12"/>
  <c r="AP38" i="12"/>
  <c r="AR38" i="12"/>
  <c r="AS38" i="12"/>
  <c r="Y39" i="12"/>
  <c r="AJ39" i="12" s="1"/>
  <c r="Z39" i="12"/>
  <c r="AI39" i="12"/>
  <c r="AR39" i="12"/>
  <c r="Y40" i="12"/>
  <c r="AH40" i="12" s="1"/>
  <c r="Z40" i="12"/>
  <c r="AF40" i="12"/>
  <c r="AN40" i="12"/>
  <c r="Y41" i="12"/>
  <c r="AE41" i="12" s="1"/>
  <c r="Z41" i="12"/>
  <c r="AF41" i="12"/>
  <c r="AM41" i="12"/>
  <c r="Y42" i="12"/>
  <c r="AJ42" i="12" s="1"/>
  <c r="Z42" i="12"/>
  <c r="AA42" i="12"/>
  <c r="AE42" i="12"/>
  <c r="AF42" i="12"/>
  <c r="AG42" i="12"/>
  <c r="AK42" i="12"/>
  <c r="AM42" i="12"/>
  <c r="AP42" i="12"/>
  <c r="AR42" i="12"/>
  <c r="Y43" i="12"/>
  <c r="Z43" i="12"/>
  <c r="AB43" i="12"/>
  <c r="AC43" i="12"/>
  <c r="AF43" i="12"/>
  <c r="AH43" i="12"/>
  <c r="AI43" i="12"/>
  <c r="AJ43" i="12"/>
  <c r="AN43" i="12"/>
  <c r="AO43" i="12"/>
  <c r="AP43" i="12"/>
  <c r="Y44" i="12"/>
  <c r="Z44" i="12"/>
  <c r="AF44" i="12"/>
  <c r="AG44" i="12"/>
  <c r="AH44" i="12"/>
  <c r="AJ44" i="12"/>
  <c r="AP44" i="12"/>
  <c r="Y45" i="12"/>
  <c r="AJ45" i="12" s="1"/>
  <c r="Z45" i="12"/>
  <c r="AG45" i="12"/>
  <c r="AR45" i="12"/>
  <c r="Y46" i="12"/>
  <c r="AH46" i="12" s="1"/>
  <c r="Z46" i="12"/>
  <c r="AB46" i="12"/>
  <c r="AC46" i="12"/>
  <c r="AD46" i="12"/>
  <c r="AE46" i="12"/>
  <c r="AF46" i="12"/>
  <c r="AI46" i="12"/>
  <c r="AJ46" i="12"/>
  <c r="AK46" i="12"/>
  <c r="AL46" i="12"/>
  <c r="AN46" i="12"/>
  <c r="AP46" i="12"/>
  <c r="AR46" i="12"/>
  <c r="Y47" i="12"/>
  <c r="AG47" i="12" s="1"/>
  <c r="Z47" i="12"/>
  <c r="AA47" i="12"/>
  <c r="AB47" i="12"/>
  <c r="AD47" i="12"/>
  <c r="AF47" i="12"/>
  <c r="AH47" i="12"/>
  <c r="AJ47" i="12"/>
  <c r="AK47" i="12"/>
  <c r="AL47" i="12"/>
  <c r="AP47" i="12"/>
  <c r="AR47" i="12"/>
  <c r="AS47" i="12"/>
  <c r="Y4" i="12"/>
  <c r="Z4" i="12"/>
  <c r="AD4" i="12"/>
  <c r="AE4" i="12"/>
  <c r="AF4" i="12"/>
  <c r="AG4" i="12"/>
  <c r="AK4" i="12"/>
  <c r="AL4" i="12"/>
  <c r="AM4" i="12"/>
  <c r="AN4" i="12"/>
  <c r="AS4" i="12"/>
  <c r="Y5" i="12"/>
  <c r="Z5" i="12"/>
  <c r="AC5" i="12"/>
  <c r="AD5" i="12"/>
  <c r="AE5" i="12"/>
  <c r="AF5" i="12"/>
  <c r="AI5" i="12"/>
  <c r="AJ5" i="12"/>
  <c r="AK5" i="12"/>
  <c r="AL5" i="12"/>
  <c r="AO5" i="12"/>
  <c r="AP5" i="12"/>
  <c r="AR5" i="12"/>
  <c r="AS5" i="12"/>
  <c r="Y6" i="12"/>
  <c r="AC6" i="12" s="1"/>
  <c r="Z6" i="12"/>
  <c r="AB6" i="12"/>
  <c r="AE6" i="12"/>
  <c r="AK6" i="12"/>
  <c r="AN6" i="12"/>
  <c r="AR6" i="12"/>
  <c r="Y7" i="12"/>
  <c r="AC7" i="12" s="1"/>
  <c r="Z7" i="12"/>
  <c r="AA7" i="12"/>
  <c r="AB7" i="12"/>
  <c r="AD7" i="12"/>
  <c r="AF7" i="12"/>
  <c r="AG7" i="12"/>
  <c r="AH7" i="12"/>
  <c r="AJ7" i="12"/>
  <c r="AK7" i="12"/>
  <c r="AM7" i="12"/>
  <c r="AN7" i="12"/>
  <c r="AP7" i="12"/>
  <c r="AR7" i="12"/>
  <c r="AS7" i="12"/>
  <c r="Y8" i="12"/>
  <c r="Z8" i="12"/>
  <c r="AA8" i="12"/>
  <c r="AB8" i="12"/>
  <c r="AC8" i="12"/>
  <c r="AD8" i="12"/>
  <c r="AE8" i="12"/>
  <c r="AF8" i="12"/>
  <c r="AG8" i="12"/>
  <c r="AH8" i="12"/>
  <c r="AI8" i="12"/>
  <c r="AJ8" i="12"/>
  <c r="AK8" i="12"/>
  <c r="AL8" i="12"/>
  <c r="AM8" i="12"/>
  <c r="AN8" i="12"/>
  <c r="AO8" i="12"/>
  <c r="AP8" i="12"/>
  <c r="AR8" i="12"/>
  <c r="AS8" i="12"/>
  <c r="Y9" i="12"/>
  <c r="AC9" i="12" s="1"/>
  <c r="Z9" i="12"/>
  <c r="AE9" i="12"/>
  <c r="AK9" i="12"/>
  <c r="Y10" i="12"/>
  <c r="AC10" i="12" s="1"/>
  <c r="Z10" i="12"/>
  <c r="AA10" i="12"/>
  <c r="AB10" i="12"/>
  <c r="AD10" i="12"/>
  <c r="AE10" i="12"/>
  <c r="AF10" i="12"/>
  <c r="AG10" i="12"/>
  <c r="AH10" i="12"/>
  <c r="AJ10" i="12"/>
  <c r="AK10" i="12"/>
  <c r="AL10" i="12"/>
  <c r="AM10" i="12"/>
  <c r="AN10" i="12"/>
  <c r="AP10" i="12"/>
  <c r="AR10" i="12"/>
  <c r="AS10" i="12"/>
  <c r="Y11" i="12"/>
  <c r="Z11" i="12"/>
  <c r="AE11" i="12"/>
  <c r="AK11" i="12"/>
  <c r="AP11" i="12"/>
  <c r="Y12" i="12"/>
  <c r="AD12" i="12" s="1"/>
  <c r="Z12" i="12"/>
  <c r="AE12" i="12"/>
  <c r="AK12" i="12"/>
  <c r="Y13" i="12"/>
  <c r="AN13" i="12" s="1"/>
  <c r="Z13" i="12"/>
  <c r="AF13" i="12"/>
  <c r="AM13" i="12"/>
  <c r="Y14" i="12"/>
  <c r="Z14" i="12"/>
  <c r="AA14" i="12"/>
  <c r="AB14" i="12"/>
  <c r="AC14" i="12"/>
  <c r="AE14" i="12"/>
  <c r="AF14" i="12"/>
  <c r="AH14" i="12"/>
  <c r="AI14" i="12"/>
  <c r="AK14" i="12"/>
  <c r="AL14" i="12"/>
  <c r="AM14" i="12"/>
  <c r="AO14" i="12"/>
  <c r="AR14" i="12"/>
  <c r="AS14" i="12"/>
  <c r="Y15" i="12"/>
  <c r="AC15" i="12" s="1"/>
  <c r="Z15" i="12"/>
  <c r="Y16" i="12"/>
  <c r="AC16" i="12" s="1"/>
  <c r="Z16" i="12"/>
  <c r="AB16" i="12"/>
  <c r="AF16" i="12"/>
  <c r="AH16" i="12"/>
  <c r="AN16" i="12"/>
  <c r="AR16" i="12"/>
  <c r="B4" i="12"/>
  <c r="I4" i="12" s="1"/>
  <c r="C4" i="12"/>
  <c r="E4" i="12"/>
  <c r="Q4" i="12"/>
  <c r="S4" i="12"/>
  <c r="B5" i="12"/>
  <c r="F5" i="12" s="1"/>
  <c r="C5" i="12"/>
  <c r="N5" i="12"/>
  <c r="B6" i="12"/>
  <c r="F6" i="12" s="1"/>
  <c r="C6" i="12"/>
  <c r="U6" i="12"/>
  <c r="B7" i="12"/>
  <c r="I7" i="12" s="1"/>
  <c r="C7" i="12"/>
  <c r="S7" i="12"/>
  <c r="B8" i="12"/>
  <c r="H8" i="12" s="1"/>
  <c r="C8" i="12"/>
  <c r="D8" i="12"/>
  <c r="N8" i="12"/>
  <c r="P8" i="12"/>
  <c r="Q8" i="12"/>
  <c r="B9" i="12"/>
  <c r="H9" i="12" s="1"/>
  <c r="C9" i="12"/>
  <c r="B10" i="12"/>
  <c r="C10" i="12"/>
  <c r="D10" i="12"/>
  <c r="N10" i="12"/>
  <c r="S10" i="12"/>
  <c r="B11" i="12"/>
  <c r="I11" i="12" s="1"/>
  <c r="C11" i="12"/>
  <c r="B12" i="12"/>
  <c r="I12" i="12" s="1"/>
  <c r="C12" i="12"/>
  <c r="B13" i="12"/>
  <c r="I13" i="12" s="1"/>
  <c r="C13" i="12"/>
  <c r="B14" i="12"/>
  <c r="E14" i="12" s="1"/>
  <c r="C14" i="12"/>
  <c r="B15" i="12"/>
  <c r="H15" i="12" s="1"/>
  <c r="C15" i="12"/>
  <c r="B16" i="12"/>
  <c r="C16" i="12"/>
  <c r="B17" i="12"/>
  <c r="F17" i="12" s="1"/>
  <c r="C17" i="12"/>
  <c r="H17" i="12"/>
  <c r="B18" i="12"/>
  <c r="F18" i="12" s="1"/>
  <c r="C18" i="12"/>
  <c r="B19" i="12"/>
  <c r="E19" i="12" s="1"/>
  <c r="C19" i="12"/>
  <c r="D19" i="12"/>
  <c r="B20" i="12"/>
  <c r="I20" i="12" s="1"/>
  <c r="C20" i="12"/>
  <c r="U20" i="12"/>
  <c r="B21" i="12"/>
  <c r="K21" i="12" s="1"/>
  <c r="C21" i="12"/>
  <c r="B22" i="12"/>
  <c r="E22" i="12" s="1"/>
  <c r="C22" i="12"/>
  <c r="B23" i="12"/>
  <c r="I23" i="12" s="1"/>
  <c r="C23" i="12"/>
  <c r="B3" i="12"/>
  <c r="F3" i="12" s="1"/>
  <c r="C3" i="12"/>
  <c r="T3" i="11"/>
  <c r="V3" i="11" s="1"/>
  <c r="U3" i="11"/>
  <c r="T4" i="11"/>
  <c r="W4" i="11" s="1"/>
  <c r="U4" i="11"/>
  <c r="T5" i="11"/>
  <c r="W5" i="11" s="1"/>
  <c r="U5" i="11"/>
  <c r="T6" i="11"/>
  <c r="V6" i="11" s="1"/>
  <c r="U6" i="11"/>
  <c r="T7" i="11"/>
  <c r="V7" i="11" s="1"/>
  <c r="U7" i="11"/>
  <c r="T8" i="11"/>
  <c r="V8" i="11" s="1"/>
  <c r="U8" i="11"/>
  <c r="T9" i="11"/>
  <c r="W9" i="11" s="1"/>
  <c r="U9" i="11"/>
  <c r="T10" i="11"/>
  <c r="V10" i="11" s="1"/>
  <c r="U10" i="11"/>
  <c r="T11" i="11"/>
  <c r="W11" i="11" s="1"/>
  <c r="U11" i="11"/>
  <c r="T12" i="11"/>
  <c r="V12" i="11" s="1"/>
  <c r="U12" i="11"/>
  <c r="T13" i="11"/>
  <c r="V13" i="11" s="1"/>
  <c r="U13" i="11"/>
  <c r="T14" i="11"/>
  <c r="W14" i="11" s="1"/>
  <c r="U14" i="11"/>
  <c r="T15" i="11"/>
  <c r="V15" i="11" s="1"/>
  <c r="U15" i="11"/>
  <c r="T16" i="11"/>
  <c r="V16" i="11" s="1"/>
  <c r="U16" i="11"/>
  <c r="T17" i="11"/>
  <c r="V17" i="11" s="1"/>
  <c r="U17" i="11"/>
  <c r="T18" i="11"/>
  <c r="V18" i="11" s="1"/>
  <c r="U18" i="11"/>
  <c r="T19" i="11"/>
  <c r="W19" i="11" s="1"/>
  <c r="U19" i="11"/>
  <c r="T20" i="11"/>
  <c r="V20" i="11" s="1"/>
  <c r="U20" i="11"/>
  <c r="T21" i="11"/>
  <c r="V21" i="11" s="1"/>
  <c r="U21" i="11"/>
  <c r="T22" i="11"/>
  <c r="W22" i="11" s="1"/>
  <c r="U22" i="11"/>
  <c r="T23" i="11"/>
  <c r="V23" i="11" s="1"/>
  <c r="U23" i="11"/>
  <c r="T24" i="11"/>
  <c r="W24" i="11" s="1"/>
  <c r="U24" i="11"/>
  <c r="T25" i="11"/>
  <c r="V25" i="11" s="1"/>
  <c r="U25" i="11"/>
  <c r="T26" i="11"/>
  <c r="W26" i="11" s="1"/>
  <c r="U26" i="11"/>
  <c r="T27" i="11"/>
  <c r="W27" i="11" s="1"/>
  <c r="U27" i="11"/>
  <c r="T28" i="11"/>
  <c r="W28" i="11" s="1"/>
  <c r="U28" i="11"/>
  <c r="T29" i="11"/>
  <c r="V29" i="11" s="1"/>
  <c r="U29" i="11"/>
  <c r="T30" i="11"/>
  <c r="V30" i="11" s="1"/>
  <c r="U30" i="11"/>
  <c r="T31" i="11"/>
  <c r="V31" i="11" s="1"/>
  <c r="U31" i="11"/>
  <c r="T32" i="11"/>
  <c r="V32" i="11" s="1"/>
  <c r="U32" i="11"/>
  <c r="T33" i="11"/>
  <c r="W33" i="11" s="1"/>
  <c r="U33" i="11"/>
  <c r="T34" i="11"/>
  <c r="V34" i="11" s="1"/>
  <c r="U34" i="11"/>
  <c r="T35" i="11"/>
  <c r="V35" i="11" s="1"/>
  <c r="U35" i="11"/>
  <c r="T36" i="11"/>
  <c r="V36" i="11" s="1"/>
  <c r="U36" i="11"/>
  <c r="T37" i="11"/>
  <c r="W37" i="11" s="1"/>
  <c r="U37" i="11"/>
  <c r="T38" i="11"/>
  <c r="V38" i="11" s="1"/>
  <c r="U38" i="11"/>
  <c r="T39" i="11"/>
  <c r="V39" i="11" s="1"/>
  <c r="U39" i="11"/>
  <c r="T40" i="11"/>
  <c r="V40" i="11" s="1"/>
  <c r="U40" i="11"/>
  <c r="T41" i="11"/>
  <c r="V41" i="11" s="1"/>
  <c r="U41" i="11"/>
  <c r="T42" i="11"/>
  <c r="V42" i="11" s="1"/>
  <c r="U42" i="11"/>
  <c r="T43" i="11"/>
  <c r="W43" i="11" s="1"/>
  <c r="U43" i="11"/>
  <c r="T44" i="11"/>
  <c r="V44" i="11" s="1"/>
  <c r="U44" i="11"/>
  <c r="T45" i="11"/>
  <c r="V45" i="11" s="1"/>
  <c r="U45" i="11"/>
  <c r="T46" i="11"/>
  <c r="V46" i="11" s="1"/>
  <c r="U46" i="11"/>
  <c r="T2" i="11"/>
  <c r="V2" i="11" s="1"/>
  <c r="U2" i="11"/>
  <c r="N3" i="11"/>
  <c r="P3" i="11" s="1"/>
  <c r="O3" i="11"/>
  <c r="N4" i="11"/>
  <c r="P4" i="11" s="1"/>
  <c r="O4" i="11"/>
  <c r="N5" i="11"/>
  <c r="P5" i="11" s="1"/>
  <c r="O5" i="11"/>
  <c r="N6" i="11"/>
  <c r="Q6" i="11" s="1"/>
  <c r="O6" i="11"/>
  <c r="N7" i="11"/>
  <c r="P7" i="11" s="1"/>
  <c r="O7" i="11"/>
  <c r="N8" i="11"/>
  <c r="Q8" i="11" s="1"/>
  <c r="O8" i="11"/>
  <c r="N9" i="11"/>
  <c r="P9" i="11" s="1"/>
  <c r="O9" i="11"/>
  <c r="N10" i="11"/>
  <c r="P10" i="11" s="1"/>
  <c r="O10" i="11"/>
  <c r="N11" i="11"/>
  <c r="Q11" i="11" s="1"/>
  <c r="O11" i="11"/>
  <c r="N12" i="11"/>
  <c r="P12" i="11" s="1"/>
  <c r="O12" i="11"/>
  <c r="N13" i="11"/>
  <c r="P13" i="11" s="1"/>
  <c r="O13" i="11"/>
  <c r="N14" i="11"/>
  <c r="P14" i="11" s="1"/>
  <c r="O14" i="11"/>
  <c r="E2" i="11"/>
  <c r="H2" i="11" s="1"/>
  <c r="F2" i="11"/>
  <c r="E3" i="11"/>
  <c r="J3" i="11" s="1"/>
  <c r="F3" i="11"/>
  <c r="E4" i="11"/>
  <c r="G4" i="11" s="1"/>
  <c r="F4" i="11"/>
  <c r="E5" i="11"/>
  <c r="J5" i="11" s="1"/>
  <c r="F5" i="11"/>
  <c r="E6" i="11"/>
  <c r="J6" i="11" s="1"/>
  <c r="F6" i="11"/>
  <c r="E7" i="11"/>
  <c r="K7" i="11" s="1"/>
  <c r="F7" i="11"/>
  <c r="E8" i="11"/>
  <c r="J8" i="11" s="1"/>
  <c r="F8" i="11"/>
  <c r="E9" i="11"/>
  <c r="J9" i="11" s="1"/>
  <c r="F9" i="11"/>
  <c r="E10" i="11"/>
  <c r="G10" i="11" s="1"/>
  <c r="F10" i="11"/>
  <c r="E11" i="11"/>
  <c r="J11" i="11" s="1"/>
  <c r="F11" i="11"/>
  <c r="E12" i="11"/>
  <c r="K12" i="11" s="1"/>
  <c r="F12" i="11"/>
  <c r="E13" i="11"/>
  <c r="G13" i="11" s="1"/>
  <c r="F13" i="11"/>
  <c r="E14" i="11"/>
  <c r="J14" i="11" s="1"/>
  <c r="F14" i="11"/>
  <c r="E15" i="11"/>
  <c r="J15" i="11" s="1"/>
  <c r="F15" i="11"/>
  <c r="E16" i="11"/>
  <c r="K16" i="11" s="1"/>
  <c r="F16" i="11"/>
  <c r="E17" i="11"/>
  <c r="K17" i="11" s="1"/>
  <c r="F17" i="11"/>
  <c r="E18" i="11"/>
  <c r="H18" i="11" s="1"/>
  <c r="F18" i="11"/>
  <c r="E19" i="11"/>
  <c r="J19" i="11" s="1"/>
  <c r="F19" i="11"/>
  <c r="E20" i="11"/>
  <c r="H20" i="11" s="1"/>
  <c r="F20" i="11"/>
  <c r="E21" i="11"/>
  <c r="J21" i="11" s="1"/>
  <c r="F21" i="11"/>
  <c r="E22" i="11"/>
  <c r="G22" i="11" s="1"/>
  <c r="F22" i="11"/>
  <c r="AT21" i="12" l="1"/>
  <c r="AT48" i="12"/>
  <c r="AT54" i="12"/>
  <c r="AQ52" i="12"/>
  <c r="AT18" i="12"/>
  <c r="P13" i="12"/>
  <c r="M19" i="12"/>
  <c r="J16" i="12"/>
  <c r="K16" i="12"/>
  <c r="G13" i="12"/>
  <c r="I10" i="12"/>
  <c r="E10" i="12"/>
  <c r="K8" i="12"/>
  <c r="AD14" i="12"/>
  <c r="AG14" i="12"/>
  <c r="AN14" i="12"/>
  <c r="AE13" i="12"/>
  <c r="AA5" i="12"/>
  <c r="AG5" i="12"/>
  <c r="AM5" i="12"/>
  <c r="AB5" i="12"/>
  <c r="AH5" i="12"/>
  <c r="AN5" i="12"/>
  <c r="AC4" i="12"/>
  <c r="AA4" i="12"/>
  <c r="AH4" i="12"/>
  <c r="AP4" i="12"/>
  <c r="AB4" i="12"/>
  <c r="AQ4" i="12" s="1"/>
  <c r="AJ4" i="12"/>
  <c r="AR4" i="12"/>
  <c r="AT4" i="12" s="1"/>
  <c r="AP45" i="12"/>
  <c r="AF45" i="12"/>
  <c r="AE44" i="12"/>
  <c r="AA44" i="12"/>
  <c r="AM44" i="12"/>
  <c r="AB44" i="12"/>
  <c r="AN44" i="12"/>
  <c r="AS42" i="12"/>
  <c r="AT42" i="12" s="1"/>
  <c r="AP39" i="12"/>
  <c r="AF39" i="12"/>
  <c r="AT38" i="12"/>
  <c r="U17" i="12"/>
  <c r="E13" i="12"/>
  <c r="AR13" i="12"/>
  <c r="AB13" i="12"/>
  <c r="AF11" i="12"/>
  <c r="AR11" i="12"/>
  <c r="AD11" i="12"/>
  <c r="AT7" i="12"/>
  <c r="AT47" i="12"/>
  <c r="AM45" i="12"/>
  <c r="AE45" i="12"/>
  <c r="AB42" i="12"/>
  <c r="AH42" i="12"/>
  <c r="AN42" i="12"/>
  <c r="AC42" i="12"/>
  <c r="AI42" i="12"/>
  <c r="AO42" i="12"/>
  <c r="AO39" i="12"/>
  <c r="AE39" i="12"/>
  <c r="AB28" i="12"/>
  <c r="AK28" i="12"/>
  <c r="AC28" i="12"/>
  <c r="AL28" i="12"/>
  <c r="AE28" i="12"/>
  <c r="AN28" i="12"/>
  <c r="AF28" i="12"/>
  <c r="AO28" i="12"/>
  <c r="AT10" i="12"/>
  <c r="AL45" i="12"/>
  <c r="AD45" i="12"/>
  <c r="AL39" i="12"/>
  <c r="AD39" i="12"/>
  <c r="AJ35" i="12"/>
  <c r="AF23" i="12"/>
  <c r="AA23" i="12"/>
  <c r="AJ23" i="12"/>
  <c r="AB23" i="12"/>
  <c r="AK23" i="12"/>
  <c r="AD23" i="12"/>
  <c r="AM23" i="12"/>
  <c r="AE23" i="12"/>
  <c r="AN23" i="12"/>
  <c r="AC13" i="12"/>
  <c r="AK13" i="12"/>
  <c r="AA13" i="12"/>
  <c r="AL13" i="12"/>
  <c r="AK45" i="12"/>
  <c r="AA45" i="12"/>
  <c r="AK39" i="12"/>
  <c r="AC39" i="12"/>
  <c r="AF31" i="12"/>
  <c r="AH31" i="12"/>
  <c r="AQ30" i="12"/>
  <c r="G19" i="12"/>
  <c r="S19" i="12"/>
  <c r="F8" i="12"/>
  <c r="E8" i="12"/>
  <c r="U8" i="12"/>
  <c r="AG13" i="12"/>
  <c r="AJ11" i="12"/>
  <c r="AS45" i="12"/>
  <c r="AT45" i="12" s="1"/>
  <c r="AL42" i="12"/>
  <c r="AD42" i="12"/>
  <c r="AS39" i="12"/>
  <c r="AT39" i="12" s="1"/>
  <c r="AB45" i="12"/>
  <c r="AH45" i="12"/>
  <c r="AN45" i="12"/>
  <c r="AC45" i="12"/>
  <c r="AI45" i="12"/>
  <c r="AO45" i="12"/>
  <c r="AA39" i="12"/>
  <c r="AG39" i="12"/>
  <c r="AM39" i="12"/>
  <c r="AB39" i="12"/>
  <c r="AH39" i="12"/>
  <c r="AN39" i="12"/>
  <c r="AA35" i="12"/>
  <c r="AM35" i="12"/>
  <c r="AB35" i="12"/>
  <c r="AN35" i="12"/>
  <c r="AF35" i="12"/>
  <c r="AP35" i="12"/>
  <c r="AG35" i="12"/>
  <c r="AK26" i="12"/>
  <c r="AB26" i="12"/>
  <c r="AN24" i="12"/>
  <c r="AH24" i="12"/>
  <c r="AB24" i="12"/>
  <c r="AP21" i="12"/>
  <c r="AJ21" i="12"/>
  <c r="AD21" i="12"/>
  <c r="AP36" i="12"/>
  <c r="AJ36" i="12"/>
  <c r="AD36" i="12"/>
  <c r="AP33" i="12"/>
  <c r="AJ33" i="12"/>
  <c r="AD33" i="12"/>
  <c r="AS32" i="12"/>
  <c r="AH32" i="12"/>
  <c r="AJ26" i="12"/>
  <c r="AA26" i="12"/>
  <c r="AM24" i="12"/>
  <c r="AG24" i="12"/>
  <c r="AQ24" i="12" s="1"/>
  <c r="AA24" i="12"/>
  <c r="AN22" i="12"/>
  <c r="AB22" i="12"/>
  <c r="AO21" i="12"/>
  <c r="AI21" i="12"/>
  <c r="AC21" i="12"/>
  <c r="AF19" i="12"/>
  <c r="AJ17" i="12"/>
  <c r="AP58" i="12"/>
  <c r="AJ58" i="12"/>
  <c r="AD58" i="12"/>
  <c r="AH57" i="12"/>
  <c r="AO55" i="12"/>
  <c r="AI55" i="12"/>
  <c r="AC55" i="12"/>
  <c r="AQ55" i="12" s="1"/>
  <c r="AS26" i="12"/>
  <c r="AH26" i="12"/>
  <c r="AS24" i="12"/>
  <c r="AT24" i="12" s="1"/>
  <c r="AL24" i="12"/>
  <c r="AL22" i="12"/>
  <c r="AN21" i="12"/>
  <c r="AH21" i="12"/>
  <c r="AB21" i="12"/>
  <c r="AR19" i="12"/>
  <c r="AE19" i="12"/>
  <c r="AO58" i="12"/>
  <c r="AI58" i="12"/>
  <c r="AC58" i="12"/>
  <c r="AN55" i="12"/>
  <c r="AH55" i="12"/>
  <c r="AO36" i="12"/>
  <c r="AI36" i="12"/>
  <c r="AC36" i="12"/>
  <c r="AO33" i="12"/>
  <c r="AI33" i="12"/>
  <c r="AC33" i="12"/>
  <c r="AL7" i="12"/>
  <c r="AE7" i="12"/>
  <c r="AM47" i="12"/>
  <c r="AE47" i="12"/>
  <c r="AM38" i="12"/>
  <c r="AE38" i="12"/>
  <c r="AN36" i="12"/>
  <c r="AH36" i="12"/>
  <c r="AN33" i="12"/>
  <c r="AH33" i="12"/>
  <c r="AN32" i="12"/>
  <c r="AM21" i="12"/>
  <c r="AG21" i="12"/>
  <c r="AK60" i="12"/>
  <c r="AN58" i="12"/>
  <c r="AH58" i="12"/>
  <c r="AB58" i="12"/>
  <c r="AQ49" i="12"/>
  <c r="AQ18" i="12"/>
  <c r="AS58" i="12"/>
  <c r="AT58" i="12" s="1"/>
  <c r="AL58" i="12"/>
  <c r="AT52" i="12"/>
  <c r="AT49" i="12"/>
  <c r="AQ54" i="12"/>
  <c r="AQ51" i="12"/>
  <c r="AQ48" i="12"/>
  <c r="AN53" i="12"/>
  <c r="AH53" i="12"/>
  <c r="AB53" i="12"/>
  <c r="AP60" i="12"/>
  <c r="AJ60" i="12"/>
  <c r="AD60" i="12"/>
  <c r="AN59" i="12"/>
  <c r="AH59" i="12"/>
  <c r="AB59" i="12"/>
  <c r="AN56" i="12"/>
  <c r="AH56" i="12"/>
  <c r="AB56" i="12"/>
  <c r="AO60" i="12"/>
  <c r="AI60" i="12"/>
  <c r="AC60" i="12"/>
  <c r="AS59" i="12"/>
  <c r="AT59" i="12" s="1"/>
  <c r="AM59" i="12"/>
  <c r="AG59" i="12"/>
  <c r="AA59" i="12"/>
  <c r="AO57" i="12"/>
  <c r="AI57" i="12"/>
  <c r="AC57" i="12"/>
  <c r="AQ57" i="12" s="1"/>
  <c r="AS56" i="12"/>
  <c r="AT56" i="12" s="1"/>
  <c r="AM56" i="12"/>
  <c r="AG56" i="12"/>
  <c r="AA56" i="12"/>
  <c r="AO54" i="12"/>
  <c r="AI54" i="12"/>
  <c r="AS53" i="12"/>
  <c r="AM53" i="12"/>
  <c r="AG53" i="12"/>
  <c r="AA53" i="12"/>
  <c r="AO51" i="12"/>
  <c r="AI51" i="12"/>
  <c r="AS50" i="12"/>
  <c r="AT50" i="12" s="1"/>
  <c r="AM50" i="12"/>
  <c r="AG50" i="12"/>
  <c r="AA50" i="12"/>
  <c r="AO48" i="12"/>
  <c r="AI48" i="12"/>
  <c r="AR53" i="12"/>
  <c r="AL53" i="12"/>
  <c r="AF53" i="12"/>
  <c r="AN60" i="12"/>
  <c r="AH60" i="12"/>
  <c r="AB60" i="12"/>
  <c r="AS60" i="12"/>
  <c r="AM60" i="12"/>
  <c r="AG60" i="12"/>
  <c r="AA60" i="12"/>
  <c r="AR60" i="12"/>
  <c r="AL60" i="12"/>
  <c r="AP59" i="12"/>
  <c r="AJ59" i="12"/>
  <c r="AR57" i="12"/>
  <c r="AT57" i="12" s="1"/>
  <c r="AL57" i="12"/>
  <c r="AP56" i="12"/>
  <c r="AJ56" i="12"/>
  <c r="AD56" i="12"/>
  <c r="AP53" i="12"/>
  <c r="AJ53" i="12"/>
  <c r="AD53" i="12"/>
  <c r="AP50" i="12"/>
  <c r="AJ50" i="12"/>
  <c r="AD50" i="12"/>
  <c r="AO56" i="12"/>
  <c r="AI56" i="12"/>
  <c r="AO53" i="12"/>
  <c r="AI53" i="12"/>
  <c r="AO50" i="12"/>
  <c r="AI50" i="12"/>
  <c r="AN41" i="12"/>
  <c r="AG41" i="12"/>
  <c r="AO40" i="12"/>
  <c r="AR31" i="12"/>
  <c r="AI31" i="12"/>
  <c r="AH29" i="12"/>
  <c r="AA40" i="12"/>
  <c r="AG40" i="12"/>
  <c r="AM40" i="12"/>
  <c r="AS40" i="12"/>
  <c r="AS41" i="12"/>
  <c r="AL41" i="12"/>
  <c r="AL40" i="12"/>
  <c r="AE40" i="12"/>
  <c r="AO31" i="12"/>
  <c r="AT30" i="12"/>
  <c r="AN29" i="12"/>
  <c r="AE29" i="12"/>
  <c r="AC25" i="12"/>
  <c r="AI25" i="12"/>
  <c r="AO25" i="12"/>
  <c r="AD25" i="12"/>
  <c r="AJ25" i="12"/>
  <c r="AP25" i="12"/>
  <c r="AA25" i="12"/>
  <c r="AG25" i="12"/>
  <c r="AM25" i="12"/>
  <c r="AS25" i="12"/>
  <c r="AB25" i="12"/>
  <c r="AK25" i="12"/>
  <c r="AC41" i="12"/>
  <c r="AI41" i="12"/>
  <c r="AO41" i="12"/>
  <c r="AD31" i="12"/>
  <c r="AJ31" i="12"/>
  <c r="AP31" i="12"/>
  <c r="AA31" i="12"/>
  <c r="AG31" i="12"/>
  <c r="AM31" i="12"/>
  <c r="AS31" i="12"/>
  <c r="AG29" i="12"/>
  <c r="AA43" i="12"/>
  <c r="AG43" i="12"/>
  <c r="AM43" i="12"/>
  <c r="AS43" i="12"/>
  <c r="AR41" i="12"/>
  <c r="AC35" i="12"/>
  <c r="AI35" i="12"/>
  <c r="AO35" i="12"/>
  <c r="AA34" i="12"/>
  <c r="AG34" i="12"/>
  <c r="AM34" i="12"/>
  <c r="AS34" i="12"/>
  <c r="AN31" i="12"/>
  <c r="AE31" i="12"/>
  <c r="AM29" i="12"/>
  <c r="AD29" i="12"/>
  <c r="AN47" i="12"/>
  <c r="AO46" i="12"/>
  <c r="AS44" i="12"/>
  <c r="AL44" i="12"/>
  <c r="AL43" i="12"/>
  <c r="AE43" i="12"/>
  <c r="AJ41" i="12"/>
  <c r="AB41" i="12"/>
  <c r="AJ40" i="12"/>
  <c r="AC40" i="12"/>
  <c r="AN38" i="12"/>
  <c r="AO37" i="12"/>
  <c r="AS35" i="12"/>
  <c r="AL35" i="12"/>
  <c r="AE35" i="12"/>
  <c r="AL34" i="12"/>
  <c r="AE34" i="12"/>
  <c r="AF32" i="12"/>
  <c r="AL32" i="12"/>
  <c r="AR32" i="12"/>
  <c r="AC32" i="12"/>
  <c r="AI32" i="12"/>
  <c r="AO32" i="12"/>
  <c r="AL31" i="12"/>
  <c r="AC31" i="12"/>
  <c r="AK29" i="12"/>
  <c r="AD28" i="12"/>
  <c r="AJ28" i="12"/>
  <c r="AP28" i="12"/>
  <c r="AA28" i="12"/>
  <c r="AG28" i="12"/>
  <c r="AM28" i="12"/>
  <c r="AS28" i="12"/>
  <c r="AT28" i="12" s="1"/>
  <c r="AQ27" i="12"/>
  <c r="AH25" i="12"/>
  <c r="AF29" i="12"/>
  <c r="AL29" i="12"/>
  <c r="AR29" i="12"/>
  <c r="AC29" i="12"/>
  <c r="AI29" i="12"/>
  <c r="AO29" i="12"/>
  <c r="AC44" i="12"/>
  <c r="AI44" i="12"/>
  <c r="AO44" i="12"/>
  <c r="AK41" i="12"/>
  <c r="AD41" i="12"/>
  <c r="AR40" i="12"/>
  <c r="AK40" i="12"/>
  <c r="AD40" i="12"/>
  <c r="AC47" i="12"/>
  <c r="AI47" i="12"/>
  <c r="AO47" i="12"/>
  <c r="AA46" i="12"/>
  <c r="AG46" i="12"/>
  <c r="AM46" i="12"/>
  <c r="AS46" i="12"/>
  <c r="AT46" i="12" s="1"/>
  <c r="AR44" i="12"/>
  <c r="AK44" i="12"/>
  <c r="AD44" i="12"/>
  <c r="AR43" i="12"/>
  <c r="AK43" i="12"/>
  <c r="AD43" i="12"/>
  <c r="AP41" i="12"/>
  <c r="AH41" i="12"/>
  <c r="AA41" i="12"/>
  <c r="AP40" i="12"/>
  <c r="AI40" i="12"/>
  <c r="AB40" i="12"/>
  <c r="AC38" i="12"/>
  <c r="AQ38" i="12" s="1"/>
  <c r="AI38" i="12"/>
  <c r="AO38" i="12"/>
  <c r="AA37" i="12"/>
  <c r="AG37" i="12"/>
  <c r="AM37" i="12"/>
  <c r="AS37" i="12"/>
  <c r="AT37" i="12" s="1"/>
  <c r="AR35" i="12"/>
  <c r="AK35" i="12"/>
  <c r="AD35" i="12"/>
  <c r="AR34" i="12"/>
  <c r="AK34" i="12"/>
  <c r="AD34" i="12"/>
  <c r="AK31" i="12"/>
  <c r="AB31" i="12"/>
  <c r="AS29" i="12"/>
  <c r="AJ29" i="12"/>
  <c r="AA29" i="12"/>
  <c r="AT27" i="12"/>
  <c r="AR25" i="12"/>
  <c r="AF25" i="12"/>
  <c r="AO26" i="12"/>
  <c r="AI26" i="12"/>
  <c r="AC26" i="12"/>
  <c r="AO23" i="12"/>
  <c r="AI23" i="12"/>
  <c r="AC23" i="12"/>
  <c r="AS22" i="12"/>
  <c r="AT22" i="12" s="1"/>
  <c r="AM22" i="12"/>
  <c r="AG22" i="12"/>
  <c r="AA22" i="12"/>
  <c r="AO20" i="12"/>
  <c r="AI20" i="12"/>
  <c r="AC20" i="12"/>
  <c r="AQ20" i="12" s="1"/>
  <c r="AS19" i="12"/>
  <c r="AM19" i="12"/>
  <c r="AG19" i="12"/>
  <c r="AA19" i="12"/>
  <c r="AO17" i="12"/>
  <c r="AI17" i="12"/>
  <c r="AC17" i="12"/>
  <c r="AA17" i="12"/>
  <c r="AR26" i="12"/>
  <c r="AL26" i="12"/>
  <c r="AR23" i="12"/>
  <c r="AT23" i="12" s="1"/>
  <c r="AL23" i="12"/>
  <c r="AP22" i="12"/>
  <c r="AJ22" i="12"/>
  <c r="AD22" i="12"/>
  <c r="AR20" i="12"/>
  <c r="AT20" i="12" s="1"/>
  <c r="AL20" i="12"/>
  <c r="AP19" i="12"/>
  <c r="AJ19" i="12"/>
  <c r="AD19" i="12"/>
  <c r="AR17" i="12"/>
  <c r="AT17" i="12" s="1"/>
  <c r="AL17" i="12"/>
  <c r="AO22" i="12"/>
  <c r="AI22" i="12"/>
  <c r="AO19" i="12"/>
  <c r="AI19" i="12"/>
  <c r="S22" i="12"/>
  <c r="R21" i="12"/>
  <c r="AO11" i="12"/>
  <c r="AI11" i="12"/>
  <c r="AC11" i="12"/>
  <c r="AL6" i="12"/>
  <c r="U11" i="12"/>
  <c r="K7" i="12"/>
  <c r="Q6" i="12"/>
  <c r="V5" i="12"/>
  <c r="I5" i="12"/>
  <c r="I22" i="12"/>
  <c r="L21" i="12"/>
  <c r="U15" i="12"/>
  <c r="J14" i="12"/>
  <c r="S11" i="12"/>
  <c r="J7" i="12"/>
  <c r="N6" i="12"/>
  <c r="U5" i="12"/>
  <c r="H5" i="12"/>
  <c r="N4" i="12"/>
  <c r="K23" i="12"/>
  <c r="D22" i="12"/>
  <c r="F21" i="12"/>
  <c r="K15" i="12"/>
  <c r="I14" i="12"/>
  <c r="K11" i="12"/>
  <c r="M10" i="12"/>
  <c r="E7" i="12"/>
  <c r="H6" i="12"/>
  <c r="Q5" i="12"/>
  <c r="E5" i="12"/>
  <c r="M4" i="12"/>
  <c r="AQ8" i="12"/>
  <c r="R14" i="12"/>
  <c r="N7" i="12"/>
  <c r="K5" i="12"/>
  <c r="M22" i="12"/>
  <c r="M21" i="12"/>
  <c r="P14" i="12"/>
  <c r="AT14" i="12"/>
  <c r="AN11" i="12"/>
  <c r="AH11" i="12"/>
  <c r="AB11" i="12"/>
  <c r="N19" i="12"/>
  <c r="S16" i="12"/>
  <c r="J11" i="12"/>
  <c r="J10" i="12"/>
  <c r="J8" i="12"/>
  <c r="V7" i="12"/>
  <c r="E6" i="12"/>
  <c r="O5" i="12"/>
  <c r="J4" i="12"/>
  <c r="AL16" i="12"/>
  <c r="AK15" i="12"/>
  <c r="AP14" i="12"/>
  <c r="AJ14" i="12"/>
  <c r="AS13" i="12"/>
  <c r="AH13" i="12"/>
  <c r="AM11" i="12"/>
  <c r="AG11" i="12"/>
  <c r="AA11" i="12"/>
  <c r="AH6" i="12"/>
  <c r="AE15" i="12"/>
  <c r="AS11" i="12"/>
  <c r="AT11" i="12" s="1"/>
  <c r="AL11" i="12"/>
  <c r="AT8" i="12"/>
  <c r="AF6" i="12"/>
  <c r="AT5" i="12"/>
  <c r="AQ10" i="12"/>
  <c r="AQ7" i="12"/>
  <c r="AP13" i="12"/>
  <c r="AJ13" i="12"/>
  <c r="AD13" i="12"/>
  <c r="AN12" i="12"/>
  <c r="AH12" i="12"/>
  <c r="AB12" i="12"/>
  <c r="AN9" i="12"/>
  <c r="AH9" i="12"/>
  <c r="AB9" i="12"/>
  <c r="AO12" i="12"/>
  <c r="AI12" i="12"/>
  <c r="AC12" i="12"/>
  <c r="AN15" i="12"/>
  <c r="AH15" i="12"/>
  <c r="AB15" i="12"/>
  <c r="AS15" i="12"/>
  <c r="AM15" i="12"/>
  <c r="AG15" i="12"/>
  <c r="AA15" i="12"/>
  <c r="AO13" i="12"/>
  <c r="AI13" i="12"/>
  <c r="AS12" i="12"/>
  <c r="AM12" i="12"/>
  <c r="AG12" i="12"/>
  <c r="AA12" i="12"/>
  <c r="AO10" i="12"/>
  <c r="AI10" i="12"/>
  <c r="AS9" i="12"/>
  <c r="AM9" i="12"/>
  <c r="AG9" i="12"/>
  <c r="AA9" i="12"/>
  <c r="AO7" i="12"/>
  <c r="AI7" i="12"/>
  <c r="AS6" i="12"/>
  <c r="AT6" i="12" s="1"/>
  <c r="AM6" i="12"/>
  <c r="AG6" i="12"/>
  <c r="AA6" i="12"/>
  <c r="AO4" i="12"/>
  <c r="AI4" i="12"/>
  <c r="AR15" i="12"/>
  <c r="AL15" i="12"/>
  <c r="AF15" i="12"/>
  <c r="AR12" i="12"/>
  <c r="AL12" i="12"/>
  <c r="AF12" i="12"/>
  <c r="AR9" i="12"/>
  <c r="AL9" i="12"/>
  <c r="AF9" i="12"/>
  <c r="AP15" i="12"/>
  <c r="AJ15" i="12"/>
  <c r="AD15" i="12"/>
  <c r="AP9" i="12"/>
  <c r="AJ9" i="12"/>
  <c r="AD9" i="12"/>
  <c r="AP6" i="12"/>
  <c r="AJ6" i="12"/>
  <c r="AD6" i="12"/>
  <c r="AP12" i="12"/>
  <c r="AJ12" i="12"/>
  <c r="AO15" i="12"/>
  <c r="AI15" i="12"/>
  <c r="AO9" i="12"/>
  <c r="AI9" i="12"/>
  <c r="AO6" i="12"/>
  <c r="AI6" i="12"/>
  <c r="AS16" i="12"/>
  <c r="AT16" i="12" s="1"/>
  <c r="AM16" i="12"/>
  <c r="AG16" i="12"/>
  <c r="AA16" i="12"/>
  <c r="AP16" i="12"/>
  <c r="AJ16" i="12"/>
  <c r="AD16" i="12"/>
  <c r="AK16" i="12"/>
  <c r="AE16" i="12"/>
  <c r="AO16" i="12"/>
  <c r="AI16" i="12"/>
  <c r="U3" i="12"/>
  <c r="U23" i="12"/>
  <c r="H23" i="12"/>
  <c r="P22" i="12"/>
  <c r="I21" i="12"/>
  <c r="N20" i="12"/>
  <c r="V19" i="12"/>
  <c r="K19" i="12"/>
  <c r="N17" i="12"/>
  <c r="O14" i="12"/>
  <c r="H14" i="12"/>
  <c r="S13" i="12"/>
  <c r="Q11" i="12"/>
  <c r="H11" i="12"/>
  <c r="V10" i="12"/>
  <c r="K10" i="12"/>
  <c r="V8" i="12"/>
  <c r="W8" i="12" s="1"/>
  <c r="O8" i="12"/>
  <c r="I8" i="12"/>
  <c r="O6" i="12"/>
  <c r="H4" i="12"/>
  <c r="O3" i="12"/>
  <c r="Q23" i="12"/>
  <c r="E23" i="12"/>
  <c r="K20" i="12"/>
  <c r="J19" i="12"/>
  <c r="V14" i="12"/>
  <c r="N14" i="12"/>
  <c r="G14" i="12"/>
  <c r="P11" i="12"/>
  <c r="G11" i="12"/>
  <c r="J23" i="12"/>
  <c r="Q20" i="12"/>
  <c r="J3" i="12"/>
  <c r="P23" i="12"/>
  <c r="D23" i="12"/>
  <c r="K22" i="12"/>
  <c r="S21" i="12"/>
  <c r="H20" i="12"/>
  <c r="Q19" i="12"/>
  <c r="H19" i="12"/>
  <c r="U18" i="12"/>
  <c r="U14" i="12"/>
  <c r="M14" i="12"/>
  <c r="F14" i="12"/>
  <c r="N13" i="12"/>
  <c r="N11" i="12"/>
  <c r="E11" i="12"/>
  <c r="Q10" i="12"/>
  <c r="H10" i="12"/>
  <c r="N9" i="12"/>
  <c r="S8" i="12"/>
  <c r="M8" i="12"/>
  <c r="G8" i="12"/>
  <c r="K6" i="12"/>
  <c r="E3" i="12"/>
  <c r="N23" i="12"/>
  <c r="J22" i="12"/>
  <c r="E20" i="12"/>
  <c r="P19" i="12"/>
  <c r="S14" i="12"/>
  <c r="L14" i="12"/>
  <c r="D14" i="12"/>
  <c r="J13" i="12"/>
  <c r="M11" i="12"/>
  <c r="D11" i="12"/>
  <c r="P10" i="12"/>
  <c r="G10" i="12"/>
  <c r="R8" i="12"/>
  <c r="L8" i="12"/>
  <c r="I6" i="12"/>
  <c r="Q17" i="12"/>
  <c r="K17" i="12"/>
  <c r="E17" i="12"/>
  <c r="O15" i="12"/>
  <c r="F15" i="12"/>
  <c r="N3" i="12"/>
  <c r="D3" i="12"/>
  <c r="S23" i="12"/>
  <c r="M23" i="12"/>
  <c r="G23" i="12"/>
  <c r="S20" i="12"/>
  <c r="M20" i="12"/>
  <c r="G20" i="12"/>
  <c r="P17" i="12"/>
  <c r="J17" i="12"/>
  <c r="D17" i="12"/>
  <c r="N15" i="12"/>
  <c r="E15" i="12"/>
  <c r="V3" i="12"/>
  <c r="K3" i="12"/>
  <c r="R23" i="12"/>
  <c r="L23" i="12"/>
  <c r="F23" i="12"/>
  <c r="Q22" i="12"/>
  <c r="Q21" i="12"/>
  <c r="E21" i="12"/>
  <c r="R20" i="12"/>
  <c r="L20" i="12"/>
  <c r="F20" i="12"/>
  <c r="V17" i="12"/>
  <c r="W17" i="12" s="1"/>
  <c r="O17" i="12"/>
  <c r="I17" i="12"/>
  <c r="L15" i="12"/>
  <c r="Q14" i="12"/>
  <c r="K14" i="12"/>
  <c r="Q13" i="12"/>
  <c r="H13" i="12"/>
  <c r="Q12" i="12"/>
  <c r="R11" i="12"/>
  <c r="L11" i="12"/>
  <c r="F11" i="12"/>
  <c r="M7" i="12"/>
  <c r="D7" i="12"/>
  <c r="P5" i="12"/>
  <c r="J5" i="12"/>
  <c r="D5" i="12"/>
  <c r="P4" i="12"/>
  <c r="G4" i="12"/>
  <c r="Q3" i="12"/>
  <c r="I3" i="12"/>
  <c r="L18" i="12"/>
  <c r="S17" i="12"/>
  <c r="M17" i="12"/>
  <c r="G17" i="12"/>
  <c r="R15" i="12"/>
  <c r="I15" i="12"/>
  <c r="D4" i="12"/>
  <c r="P20" i="12"/>
  <c r="J20" i="12"/>
  <c r="D20" i="12"/>
  <c r="P3" i="12"/>
  <c r="H3" i="12"/>
  <c r="V23" i="12"/>
  <c r="W23" i="12" s="1"/>
  <c r="O23" i="12"/>
  <c r="V20" i="12"/>
  <c r="W20" i="12" s="1"/>
  <c r="O20" i="12"/>
  <c r="K18" i="12"/>
  <c r="R17" i="12"/>
  <c r="L17" i="12"/>
  <c r="Q15" i="12"/>
  <c r="M13" i="12"/>
  <c r="D13" i="12"/>
  <c r="V11" i="12"/>
  <c r="W11" i="12" s="1"/>
  <c r="O11" i="12"/>
  <c r="Q7" i="12"/>
  <c r="H7" i="12"/>
  <c r="S5" i="12"/>
  <c r="M5" i="12"/>
  <c r="G5" i="12"/>
  <c r="V4" i="12"/>
  <c r="K4" i="12"/>
  <c r="V13" i="12"/>
  <c r="K13" i="12"/>
  <c r="P7" i="12"/>
  <c r="G7" i="12"/>
  <c r="R5" i="12"/>
  <c r="L5" i="12"/>
  <c r="N12" i="12"/>
  <c r="I16" i="12"/>
  <c r="O16" i="12"/>
  <c r="U16" i="12"/>
  <c r="F16" i="12"/>
  <c r="L16" i="12"/>
  <c r="R16" i="12"/>
  <c r="F22" i="12"/>
  <c r="L22" i="12"/>
  <c r="R22" i="12"/>
  <c r="D21" i="12"/>
  <c r="J21" i="12"/>
  <c r="P21" i="12"/>
  <c r="V21" i="12"/>
  <c r="Q18" i="12"/>
  <c r="H18" i="12"/>
  <c r="P16" i="12"/>
  <c r="G16" i="12"/>
  <c r="V22" i="12"/>
  <c r="O22" i="12"/>
  <c r="H22" i="12"/>
  <c r="O21" i="12"/>
  <c r="H21" i="12"/>
  <c r="I19" i="12"/>
  <c r="O19" i="12"/>
  <c r="U19" i="12"/>
  <c r="F19" i="12"/>
  <c r="L19" i="12"/>
  <c r="R19" i="12"/>
  <c r="O18" i="12"/>
  <c r="N16" i="12"/>
  <c r="E16" i="12"/>
  <c r="G15" i="12"/>
  <c r="M15" i="12"/>
  <c r="S15" i="12"/>
  <c r="D15" i="12"/>
  <c r="J15" i="12"/>
  <c r="P15" i="12"/>
  <c r="V15" i="12"/>
  <c r="G18" i="12"/>
  <c r="M18" i="12"/>
  <c r="S18" i="12"/>
  <c r="D18" i="12"/>
  <c r="J18" i="12"/>
  <c r="P18" i="12"/>
  <c r="V18" i="12"/>
  <c r="F12" i="12"/>
  <c r="L12" i="12"/>
  <c r="R12" i="12"/>
  <c r="G12" i="12"/>
  <c r="M12" i="12"/>
  <c r="S12" i="12"/>
  <c r="D12" i="12"/>
  <c r="J12" i="12"/>
  <c r="P12" i="12"/>
  <c r="V12" i="12"/>
  <c r="E12" i="12"/>
  <c r="K12" i="12"/>
  <c r="R18" i="12"/>
  <c r="I18" i="12"/>
  <c r="Q16" i="12"/>
  <c r="H16" i="12"/>
  <c r="O12" i="12"/>
  <c r="U22" i="12"/>
  <c r="N22" i="12"/>
  <c r="G22" i="12"/>
  <c r="U21" i="12"/>
  <c r="N21" i="12"/>
  <c r="G21" i="12"/>
  <c r="N18" i="12"/>
  <c r="E18" i="12"/>
  <c r="V16" i="12"/>
  <c r="M16" i="12"/>
  <c r="D16" i="12"/>
  <c r="U12" i="12"/>
  <c r="H12" i="12"/>
  <c r="F9" i="12"/>
  <c r="L9" i="12"/>
  <c r="R9" i="12"/>
  <c r="G9" i="12"/>
  <c r="M9" i="12"/>
  <c r="S9" i="12"/>
  <c r="I9" i="12"/>
  <c r="O9" i="12"/>
  <c r="U9" i="12"/>
  <c r="D9" i="12"/>
  <c r="J9" i="12"/>
  <c r="P9" i="12"/>
  <c r="V9" i="12"/>
  <c r="E9" i="12"/>
  <c r="K9" i="12"/>
  <c r="Q9" i="12"/>
  <c r="R13" i="12"/>
  <c r="L13" i="12"/>
  <c r="F13" i="12"/>
  <c r="R10" i="12"/>
  <c r="L10" i="12"/>
  <c r="F10" i="12"/>
  <c r="R7" i="12"/>
  <c r="L7" i="12"/>
  <c r="F7" i="12"/>
  <c r="V6" i="12"/>
  <c r="W6" i="12" s="1"/>
  <c r="P6" i="12"/>
  <c r="J6" i="12"/>
  <c r="D6" i="12"/>
  <c r="R4" i="12"/>
  <c r="L4" i="12"/>
  <c r="F4" i="12"/>
  <c r="U13" i="12"/>
  <c r="O13" i="12"/>
  <c r="U10" i="12"/>
  <c r="O10" i="12"/>
  <c r="U7" i="12"/>
  <c r="O7" i="12"/>
  <c r="S6" i="12"/>
  <c r="M6" i="12"/>
  <c r="G6" i="12"/>
  <c r="U4" i="12"/>
  <c r="O4" i="12"/>
  <c r="R6" i="12"/>
  <c r="L6" i="12"/>
  <c r="S3" i="12"/>
  <c r="M3" i="12"/>
  <c r="G3" i="12"/>
  <c r="R3" i="12"/>
  <c r="L3" i="12"/>
  <c r="W10" i="11"/>
  <c r="X10" i="11" s="1"/>
  <c r="W32" i="11"/>
  <c r="X32" i="11" s="1"/>
  <c r="W15" i="11"/>
  <c r="X15" i="11" s="1"/>
  <c r="W3" i="11"/>
  <c r="X3" i="11" s="1"/>
  <c r="W23" i="11"/>
  <c r="X23" i="11" s="1"/>
  <c r="V14" i="11"/>
  <c r="X14" i="11" s="1"/>
  <c r="V43" i="11"/>
  <c r="X43" i="11" s="1"/>
  <c r="W29" i="11"/>
  <c r="X29" i="11" s="1"/>
  <c r="V19" i="11"/>
  <c r="X19" i="11" s="1"/>
  <c r="V5" i="11"/>
  <c r="X5" i="11" s="1"/>
  <c r="V4" i="11"/>
  <c r="X4" i="11" s="1"/>
  <c r="V24" i="11"/>
  <c r="X24" i="11" s="1"/>
  <c r="V22" i="11"/>
  <c r="X22" i="11" s="1"/>
  <c r="V11" i="11"/>
  <c r="X11" i="11" s="1"/>
  <c r="V9" i="11"/>
  <c r="X9" i="11" s="1"/>
  <c r="W40" i="11"/>
  <c r="X40" i="11" s="1"/>
  <c r="W20" i="11"/>
  <c r="X20" i="11" s="1"/>
  <c r="W18" i="11"/>
  <c r="X18" i="11" s="1"/>
  <c r="W6" i="11"/>
  <c r="X6" i="11" s="1"/>
  <c r="V37" i="11"/>
  <c r="X37" i="11" s="1"/>
  <c r="V33" i="11"/>
  <c r="X33" i="11" s="1"/>
  <c r="V28" i="11"/>
  <c r="X28" i="11" s="1"/>
  <c r="V27" i="11"/>
  <c r="X27" i="11" s="1"/>
  <c r="V26" i="11"/>
  <c r="X26" i="11" s="1"/>
  <c r="W44" i="11"/>
  <c r="X44" i="11" s="1"/>
  <c r="W39" i="11"/>
  <c r="X39" i="11" s="1"/>
  <c r="W38" i="11"/>
  <c r="X38" i="11" s="1"/>
  <c r="W36" i="11"/>
  <c r="X36" i="11" s="1"/>
  <c r="W34" i="11"/>
  <c r="X34" i="11" s="1"/>
  <c r="W31" i="11"/>
  <c r="X31" i="11" s="1"/>
  <c r="W25" i="11"/>
  <c r="X25" i="11" s="1"/>
  <c r="W21" i="11"/>
  <c r="X21" i="11" s="1"/>
  <c r="W17" i="11"/>
  <c r="X17" i="11" s="1"/>
  <c r="W13" i="11"/>
  <c r="X13" i="11" s="1"/>
  <c r="W8" i="11"/>
  <c r="X8" i="11" s="1"/>
  <c r="W45" i="11"/>
  <c r="X45" i="11" s="1"/>
  <c r="W41" i="11"/>
  <c r="X41" i="11" s="1"/>
  <c r="W46" i="11"/>
  <c r="X46" i="11" s="1"/>
  <c r="W42" i="11"/>
  <c r="X42" i="11" s="1"/>
  <c r="W35" i="11"/>
  <c r="X35" i="11" s="1"/>
  <c r="W30" i="11"/>
  <c r="X30" i="11" s="1"/>
  <c r="W16" i="11"/>
  <c r="X16" i="11" s="1"/>
  <c r="W12" i="11"/>
  <c r="X12" i="11" s="1"/>
  <c r="W7" i="11"/>
  <c r="X7" i="11" s="1"/>
  <c r="W2" i="11"/>
  <c r="P6" i="11"/>
  <c r="R6" i="11" s="1"/>
  <c r="P11" i="11"/>
  <c r="R11" i="11" s="1"/>
  <c r="Q4" i="11"/>
  <c r="R4" i="11" s="1"/>
  <c r="Q12" i="11"/>
  <c r="R12" i="11" s="1"/>
  <c r="Q5" i="11"/>
  <c r="R5" i="11" s="1"/>
  <c r="Q3" i="11"/>
  <c r="R3" i="11" s="1"/>
  <c r="G7" i="11"/>
  <c r="L7" i="11" s="1"/>
  <c r="Q10" i="11"/>
  <c r="R10" i="11" s="1"/>
  <c r="Q7" i="11"/>
  <c r="R7" i="11" s="1"/>
  <c r="Q13" i="11"/>
  <c r="R13" i="11" s="1"/>
  <c r="Q14" i="11"/>
  <c r="R14" i="11" s="1"/>
  <c r="Q9" i="11"/>
  <c r="R9" i="11" s="1"/>
  <c r="P8" i="11"/>
  <c r="R8" i="11" s="1"/>
  <c r="J17" i="11"/>
  <c r="K15" i="11"/>
  <c r="G17" i="11"/>
  <c r="L17" i="11" s="1"/>
  <c r="K19" i="11"/>
  <c r="G19" i="11"/>
  <c r="J7" i="11"/>
  <c r="H5" i="11"/>
  <c r="G20" i="11"/>
  <c r="I20" i="11" s="1"/>
  <c r="K14" i="11"/>
  <c r="J2" i="11"/>
  <c r="G21" i="11"/>
  <c r="G2" i="11"/>
  <c r="H21" i="11"/>
  <c r="K20" i="11"/>
  <c r="H19" i="11"/>
  <c r="H17" i="11"/>
  <c r="G15" i="11"/>
  <c r="H7" i="11"/>
  <c r="K4" i="11"/>
  <c r="L4" i="11" s="1"/>
  <c r="K2" i="11"/>
  <c r="J22" i="11"/>
  <c r="H3" i="11"/>
  <c r="J20" i="11"/>
  <c r="H15" i="11"/>
  <c r="K13" i="11"/>
  <c r="L13" i="11" s="1"/>
  <c r="K10" i="11"/>
  <c r="L10" i="11" s="1"/>
  <c r="K5" i="11"/>
  <c r="J4" i="11"/>
  <c r="K3" i="11"/>
  <c r="J13" i="11"/>
  <c r="J10" i="11"/>
  <c r="K8" i="11"/>
  <c r="K6" i="11"/>
  <c r="K18" i="11"/>
  <c r="K21" i="11"/>
  <c r="H13" i="11"/>
  <c r="I13" i="11" s="1"/>
  <c r="K11" i="11"/>
  <c r="H10" i="11"/>
  <c r="I10" i="11" s="1"/>
  <c r="H8" i="11"/>
  <c r="H6" i="11"/>
  <c r="H4" i="11"/>
  <c r="I4" i="11" s="1"/>
  <c r="H11" i="11"/>
  <c r="G9" i="11"/>
  <c r="K22" i="11"/>
  <c r="L22" i="11" s="1"/>
  <c r="G11" i="11"/>
  <c r="H22" i="11"/>
  <c r="I22" i="11" s="1"/>
  <c r="J16" i="11"/>
  <c r="G16" i="11"/>
  <c r="L16" i="11" s="1"/>
  <c r="H16" i="11"/>
  <c r="H14" i="11"/>
  <c r="J18" i="11"/>
  <c r="G18" i="11"/>
  <c r="G14" i="11"/>
  <c r="J12" i="11"/>
  <c r="G12" i="11"/>
  <c r="L12" i="11" s="1"/>
  <c r="H12" i="11"/>
  <c r="K9" i="11"/>
  <c r="H9" i="11"/>
  <c r="G8" i="11"/>
  <c r="G6" i="11"/>
  <c r="G5" i="11"/>
  <c r="G3" i="11"/>
  <c r="W19" i="12" l="1"/>
  <c r="AQ36" i="12"/>
  <c r="AQ5" i="12"/>
  <c r="AQ14" i="12"/>
  <c r="AT26" i="12"/>
  <c r="AT19" i="12"/>
  <c r="W3" i="12"/>
  <c r="T8" i="12"/>
  <c r="AT13" i="12"/>
  <c r="AQ47" i="12"/>
  <c r="AQ46" i="12"/>
  <c r="AQ45" i="12"/>
  <c r="AQ26" i="12"/>
  <c r="AT29" i="12"/>
  <c r="AT32" i="12"/>
  <c r="T20" i="12"/>
  <c r="AQ23" i="12"/>
  <c r="AQ17" i="12"/>
  <c r="AQ33" i="12"/>
  <c r="AQ39" i="12"/>
  <c r="AQ42" i="12"/>
  <c r="W5" i="12"/>
  <c r="AQ21" i="12"/>
  <c r="W15" i="12"/>
  <c r="T14" i="12"/>
  <c r="AQ13" i="12"/>
  <c r="AT31" i="12"/>
  <c r="AQ59" i="12"/>
  <c r="AQ58" i="12"/>
  <c r="P23" i="17"/>
  <c r="V25" i="16"/>
  <c r="X2" i="11"/>
  <c r="W47" i="11"/>
  <c r="W25" i="16"/>
  <c r="V47" i="11"/>
  <c r="AQ32" i="12"/>
  <c r="AQ29" i="12"/>
  <c r="AQ44" i="12"/>
  <c r="AQ35" i="12"/>
  <c r="AQ60" i="12"/>
  <c r="W7" i="12"/>
  <c r="W18" i="12"/>
  <c r="W10" i="12"/>
  <c r="AQ41" i="12"/>
  <c r="W14" i="12"/>
  <c r="AQ50" i="12"/>
  <c r="AQ53" i="12"/>
  <c r="AQ56" i="12"/>
  <c r="AT53" i="12"/>
  <c r="AT60" i="12"/>
  <c r="AQ31" i="12"/>
  <c r="AT40" i="12"/>
  <c r="AT44" i="12"/>
  <c r="AQ43" i="12"/>
  <c r="AQ37" i="12"/>
  <c r="AQ28" i="12"/>
  <c r="AT35" i="12"/>
  <c r="AT34" i="12"/>
  <c r="AQ25" i="12"/>
  <c r="AQ19" i="12"/>
  <c r="AQ40" i="12"/>
  <c r="AQ22" i="12"/>
  <c r="AT43" i="12"/>
  <c r="AQ34" i="12"/>
  <c r="AT25" i="12"/>
  <c r="AT41" i="12"/>
  <c r="AT12" i="12"/>
  <c r="AQ11" i="12"/>
  <c r="S2" i="12"/>
  <c r="T10" i="12"/>
  <c r="T17" i="12"/>
  <c r="T23" i="12"/>
  <c r="AQ6" i="12"/>
  <c r="AQ9" i="12"/>
  <c r="AQ12" i="12"/>
  <c r="AQ15" i="12"/>
  <c r="AT9" i="12"/>
  <c r="AT15" i="12"/>
  <c r="AQ16" i="12"/>
  <c r="I2" i="12"/>
  <c r="F2" i="12"/>
  <c r="R2" i="12"/>
  <c r="N2" i="12"/>
  <c r="J2" i="12"/>
  <c r="O2" i="12"/>
  <c r="H2" i="12"/>
  <c r="P2" i="12"/>
  <c r="Q2" i="12"/>
  <c r="K2" i="12"/>
  <c r="L2" i="12"/>
  <c r="V2" i="12"/>
  <c r="D2" i="12"/>
  <c r="T3" i="12"/>
  <c r="G2" i="12"/>
  <c r="W4" i="12"/>
  <c r="M2" i="12"/>
  <c r="E2" i="12"/>
  <c r="U2" i="12"/>
  <c r="T4" i="12"/>
  <c r="T5" i="12"/>
  <c r="W13" i="12"/>
  <c r="T16" i="12"/>
  <c r="T11" i="12"/>
  <c r="T7" i="12"/>
  <c r="T13" i="12"/>
  <c r="W16" i="12"/>
  <c r="W9" i="12"/>
  <c r="T19" i="12"/>
  <c r="W12" i="12"/>
  <c r="T6" i="12"/>
  <c r="T18" i="12"/>
  <c r="W21" i="12"/>
  <c r="T22" i="12"/>
  <c r="T9" i="12"/>
  <c r="T12" i="12"/>
  <c r="T15" i="12"/>
  <c r="W22" i="12"/>
  <c r="T21" i="12"/>
  <c r="H25" i="16"/>
  <c r="J25" i="16"/>
  <c r="K25" i="16"/>
  <c r="L19" i="11"/>
  <c r="I7" i="11"/>
  <c r="L20" i="11"/>
  <c r="I17" i="11"/>
  <c r="L14" i="11"/>
  <c r="H23" i="11"/>
  <c r="K23" i="11"/>
  <c r="L15" i="11"/>
  <c r="I2" i="11"/>
  <c r="G23" i="11"/>
  <c r="J23" i="11"/>
  <c r="L6" i="11"/>
  <c r="L5" i="11"/>
  <c r="L8" i="11"/>
  <c r="L18" i="11"/>
  <c r="L2" i="11"/>
  <c r="I19" i="11"/>
  <c r="L21" i="11"/>
  <c r="L11" i="11"/>
  <c r="L9" i="11"/>
  <c r="I21" i="11"/>
  <c r="I15" i="11"/>
  <c r="I11" i="11"/>
  <c r="I9" i="11"/>
  <c r="L3" i="11"/>
  <c r="I16" i="11"/>
  <c r="I3" i="11"/>
  <c r="I8" i="11"/>
  <c r="I5" i="11"/>
  <c r="I6" i="11"/>
  <c r="I12" i="11"/>
  <c r="I14" i="11"/>
  <c r="I18" i="11"/>
  <c r="X25" i="16" l="1"/>
  <c r="X47" i="11"/>
  <c r="T2" i="12"/>
  <c r="I25" i="16"/>
  <c r="L25" i="16"/>
  <c r="I23" i="11"/>
  <c r="L23" i="11"/>
  <c r="P25" i="16" l="1"/>
  <c r="N2" i="11"/>
  <c r="Q2" i="11" s="1"/>
  <c r="Q15" i="11" s="1"/>
  <c r="O2" i="11"/>
  <c r="Q25" i="16" l="1"/>
  <c r="R25" i="16" s="1"/>
  <c r="P2" i="11"/>
  <c r="P15" i="11" s="1"/>
  <c r="R15" i="11" s="1"/>
  <c r="R2" i="11" l="1"/>
  <c r="Y3" i="12" l="1"/>
  <c r="Z3" i="12" l="1"/>
  <c r="AA3" i="12"/>
  <c r="AA2" i="12" s="1"/>
  <c r="AN3" i="12"/>
  <c r="AN2" i="12" s="1"/>
  <c r="AG3" i="12"/>
  <c r="AG2" i="12" s="1"/>
  <c r="AH3" i="12"/>
  <c r="AH2" i="12" s="1"/>
  <c r="AS3" i="12"/>
  <c r="AS2" i="12" s="1"/>
  <c r="AP3" i="12"/>
  <c r="AP2" i="12" s="1"/>
  <c r="AO3" i="12"/>
  <c r="AO2" i="12" s="1"/>
  <c r="AF3" i="12"/>
  <c r="AF2" i="12" s="1"/>
  <c r="AM3" i="12"/>
  <c r="AM2" i="12" s="1"/>
  <c r="AE3" i="12"/>
  <c r="AE2" i="12" s="1"/>
  <c r="AL3" i="12"/>
  <c r="AL2" i="12" s="1"/>
  <c r="AD3" i="12"/>
  <c r="AD2" i="12" s="1"/>
  <c r="AK3" i="12"/>
  <c r="AK2" i="12" s="1"/>
  <c r="AC3" i="12"/>
  <c r="AC2" i="12" s="1"/>
  <c r="AR3" i="12"/>
  <c r="AR2" i="12" s="1"/>
  <c r="AJ3" i="12"/>
  <c r="AJ2" i="12" s="1"/>
  <c r="AB3" i="12"/>
  <c r="AB2" i="12" s="1"/>
  <c r="AI3" i="12"/>
  <c r="AI2" i="12" s="1"/>
  <c r="AT3" i="12" l="1"/>
  <c r="AF23" i="17"/>
  <c r="AQ3" i="12"/>
  <c r="AQ2" i="12" s="1"/>
  <c r="AE23" i="17" l="1"/>
  <c r="K41" i="14" l="1"/>
  <c r="K42" i="14" s="1"/>
  <c r="L41" i="14"/>
  <c r="L42" i="14" s="1"/>
  <c r="M41" i="14"/>
  <c r="M42" i="14" s="1"/>
  <c r="N41" i="14"/>
  <c r="N42" i="14" s="1"/>
  <c r="O41" i="14"/>
  <c r="O42" i="14" s="1"/>
  <c r="P41" i="14"/>
  <c r="P42" i="14" s="1"/>
  <c r="Q41" i="14"/>
  <c r="R41" i="14"/>
  <c r="S41" i="14"/>
  <c r="K40" i="14"/>
  <c r="L40" i="14"/>
  <c r="M40" i="14"/>
  <c r="N40" i="14"/>
  <c r="O40" i="14"/>
  <c r="P40" i="14"/>
  <c r="Q40" i="14"/>
  <c r="R40" i="14"/>
  <c r="S40" i="14"/>
  <c r="I41" i="14"/>
  <c r="I42" i="14" s="1"/>
  <c r="J41" i="14"/>
  <c r="J42" i="14" s="1"/>
  <c r="H41" i="14"/>
  <c r="H42" i="14" s="1"/>
  <c r="I40" i="14"/>
  <c r="J40" i="14"/>
  <c r="H40" i="14"/>
  <c r="B41" i="14"/>
  <c r="B42" i="14" s="1"/>
  <c r="C41" i="14"/>
  <c r="C42" i="14" s="1"/>
  <c r="D41" i="14"/>
  <c r="D42" i="14" s="1"/>
  <c r="A41" i="14"/>
  <c r="A42" i="14" s="1"/>
  <c r="B40" i="14"/>
  <c r="C40" i="14"/>
  <c r="D40" i="14"/>
  <c r="A40" i="14"/>
  <c r="L45" i="14" l="1"/>
  <c r="L46" i="14"/>
  <c r="L47" i="14"/>
  <c r="L48" i="14"/>
  <c r="L49" i="14"/>
  <c r="L50" i="14"/>
  <c r="L51" i="14"/>
  <c r="L52" i="14"/>
  <c r="L53" i="14"/>
  <c r="L54" i="14"/>
  <c r="L55" i="14"/>
  <c r="L56" i="14"/>
  <c r="L57" i="14"/>
  <c r="L58" i="14"/>
  <c r="L44" i="14"/>
  <c r="K45" i="14"/>
  <c r="K46" i="14"/>
  <c r="K47" i="14"/>
  <c r="K48" i="14"/>
  <c r="K49" i="14"/>
  <c r="K50" i="14"/>
  <c r="K51" i="14"/>
  <c r="K52" i="14"/>
  <c r="K53" i="14"/>
  <c r="K54" i="14"/>
  <c r="K55" i="14"/>
  <c r="K56" i="14"/>
  <c r="K57" i="14"/>
  <c r="K58" i="14"/>
  <c r="K44" i="14"/>
  <c r="R39" i="14" l="1"/>
  <c r="S39" i="14"/>
  <c r="Q39" i="14"/>
  <c r="J39" i="14"/>
  <c r="K39" i="14"/>
  <c r="L39" i="14"/>
  <c r="M39" i="14"/>
  <c r="N39" i="14"/>
  <c r="O39" i="14"/>
  <c r="P39" i="14"/>
  <c r="I39" i="14"/>
  <c r="H39" i="14"/>
  <c r="B39" i="14"/>
  <c r="C39" i="14"/>
  <c r="D39" i="14"/>
  <c r="A39" i="14"/>
  <c r="C11" i="11"/>
  <c r="C12" i="11"/>
  <c r="C13" i="11"/>
  <c r="C29" i="11"/>
  <c r="C30" i="11"/>
  <c r="C31" i="11"/>
  <c r="C32" i="11"/>
  <c r="C33" i="11"/>
  <c r="C34" i="11"/>
  <c r="C35" i="11"/>
  <c r="C36" i="11"/>
  <c r="C37" i="11"/>
  <c r="C38" i="11"/>
  <c r="C39" i="11"/>
  <c r="C40" i="11"/>
  <c r="C41" i="11"/>
  <c r="C42" i="11"/>
  <c r="C43" i="11"/>
  <c r="C44" i="11"/>
  <c r="C28" i="11"/>
  <c r="C18" i="11"/>
  <c r="C19" i="11"/>
  <c r="C20" i="11"/>
  <c r="C21" i="11"/>
  <c r="C22" i="11"/>
  <c r="C23" i="11"/>
  <c r="C24" i="11"/>
  <c r="C25" i="11"/>
  <c r="C17" i="11"/>
  <c r="C10" i="11" l="1"/>
  <c r="C6" i="11"/>
  <c r="C4" i="11"/>
  <c r="C3" i="11"/>
  <c r="U3" i="14" l="1"/>
  <c r="U2" i="14"/>
  <c r="E30" i="14" l="1"/>
  <c r="F30" i="14"/>
  <c r="G30" i="14"/>
  <c r="B14" i="11" l="1"/>
  <c r="C14" i="11"/>
  <c r="B15" i="11"/>
  <c r="C15" i="11"/>
  <c r="W14" i="14" l="1"/>
  <c r="X14" i="14"/>
  <c r="W15" i="14"/>
  <c r="X15" i="14"/>
  <c r="W16" i="14"/>
  <c r="X16" i="14"/>
  <c r="W17" i="14"/>
  <c r="X17" i="14"/>
  <c r="W2" i="14"/>
  <c r="W3" i="14"/>
  <c r="X3" i="14"/>
  <c r="W4" i="14"/>
  <c r="X4" i="14"/>
  <c r="W5" i="14"/>
  <c r="X5" i="14"/>
  <c r="W6" i="14"/>
  <c r="X6" i="14"/>
  <c r="W7" i="14"/>
  <c r="X7" i="14"/>
  <c r="W9" i="14"/>
  <c r="X9" i="14"/>
  <c r="W10" i="14"/>
  <c r="W11" i="14"/>
  <c r="W12" i="14"/>
  <c r="X12" i="14"/>
  <c r="W13" i="14"/>
  <c r="X13" i="14"/>
  <c r="X1" i="14"/>
  <c r="W1" i="14"/>
  <c r="E45" i="14"/>
  <c r="F45" i="14"/>
  <c r="E46" i="14"/>
  <c r="F46" i="14"/>
  <c r="E47" i="14"/>
  <c r="F47" i="14"/>
  <c r="E48" i="14"/>
  <c r="F48" i="14"/>
  <c r="E49" i="14"/>
  <c r="F49" i="14"/>
  <c r="E50" i="14"/>
  <c r="F50" i="14"/>
  <c r="E51" i="14"/>
  <c r="F51" i="14"/>
  <c r="E52" i="14"/>
  <c r="F52" i="14"/>
  <c r="E53" i="14"/>
  <c r="F53" i="14"/>
  <c r="E54" i="14"/>
  <c r="F54" i="14"/>
  <c r="E55" i="14"/>
  <c r="F55" i="14"/>
  <c r="E56" i="14"/>
  <c r="F56" i="14"/>
  <c r="E57" i="14"/>
  <c r="F57" i="14"/>
  <c r="E58" i="14"/>
  <c r="F58" i="14"/>
  <c r="E59" i="14"/>
  <c r="F59" i="14"/>
  <c r="E60" i="14"/>
  <c r="F60" i="14"/>
  <c r="E61" i="14"/>
  <c r="F61" i="14"/>
  <c r="F44" i="14"/>
  <c r="E44" i="14"/>
  <c r="X11" i="14"/>
  <c r="X10" i="14"/>
  <c r="B16" i="11"/>
  <c r="W8" i="14" s="1"/>
  <c r="C16" i="11"/>
  <c r="N21" i="14"/>
  <c r="O21" i="14"/>
  <c r="P21" i="14"/>
  <c r="Q21" i="14"/>
  <c r="R21" i="14"/>
  <c r="S21" i="14"/>
  <c r="N22" i="14"/>
  <c r="O22" i="14"/>
  <c r="P22" i="14"/>
  <c r="Q22" i="14"/>
  <c r="R22" i="14"/>
  <c r="S22" i="14"/>
  <c r="N23" i="14"/>
  <c r="N24" i="14" s="1"/>
  <c r="O23" i="14"/>
  <c r="O24" i="14" s="1"/>
  <c r="P23" i="14"/>
  <c r="P24" i="14" s="1"/>
  <c r="Q23" i="14"/>
  <c r="Q24" i="14" s="1"/>
  <c r="R23" i="14"/>
  <c r="R24" i="14" s="1"/>
  <c r="S23" i="14"/>
  <c r="B21" i="14"/>
  <c r="C21" i="14"/>
  <c r="D21" i="14"/>
  <c r="E21" i="14"/>
  <c r="F21" i="14"/>
  <c r="G21" i="14"/>
  <c r="H21" i="14"/>
  <c r="I21" i="14"/>
  <c r="J21" i="14"/>
  <c r="K21" i="14"/>
  <c r="L21" i="14"/>
  <c r="M21" i="14"/>
  <c r="B22" i="14"/>
  <c r="C22" i="14"/>
  <c r="D22" i="14"/>
  <c r="E22" i="14"/>
  <c r="E4" i="14" s="1"/>
  <c r="F22" i="14"/>
  <c r="F4" i="14" s="1"/>
  <c r="G22" i="14"/>
  <c r="G4" i="14" s="1"/>
  <c r="H22" i="14"/>
  <c r="I22" i="14"/>
  <c r="J22" i="14"/>
  <c r="K22" i="14"/>
  <c r="L22" i="14"/>
  <c r="M22" i="14"/>
  <c r="B23" i="14"/>
  <c r="B24" i="14" s="1"/>
  <c r="C23" i="14"/>
  <c r="C24" i="14" s="1"/>
  <c r="D23" i="14"/>
  <c r="D24" i="14" s="1"/>
  <c r="E23" i="14"/>
  <c r="E24" i="14" s="1"/>
  <c r="F23" i="14"/>
  <c r="F24" i="14" s="1"/>
  <c r="G23" i="14"/>
  <c r="G24" i="14" s="1"/>
  <c r="H23" i="14"/>
  <c r="H24" i="14" s="1"/>
  <c r="I23" i="14"/>
  <c r="I24" i="14" s="1"/>
  <c r="J23" i="14"/>
  <c r="J24" i="14" s="1"/>
  <c r="K23" i="14"/>
  <c r="K24" i="14" s="1"/>
  <c r="L23" i="14"/>
  <c r="L24" i="14" s="1"/>
  <c r="M23" i="14"/>
  <c r="M24" i="14" s="1"/>
  <c r="A23" i="14"/>
  <c r="A24" i="14" s="1"/>
  <c r="A22" i="14"/>
  <c r="Q1" i="14"/>
  <c r="B1" i="14"/>
  <c r="C1" i="14"/>
  <c r="D1" i="14"/>
  <c r="H1" i="14"/>
  <c r="I1" i="14"/>
  <c r="J1" i="14"/>
  <c r="K1" i="14"/>
  <c r="L1" i="14"/>
  <c r="M1" i="14"/>
  <c r="N1" i="14"/>
  <c r="O1" i="14"/>
  <c r="P1" i="14"/>
  <c r="I1" i="12"/>
  <c r="F1" i="14" s="1"/>
  <c r="J1" i="12"/>
  <c r="G1" i="14" s="1"/>
  <c r="H1" i="12"/>
  <c r="E1" i="14" s="1"/>
  <c r="X8" i="14" l="1"/>
  <c r="S24" i="14"/>
  <c r="AT2" i="12" l="1"/>
  <c r="S35" i="14"/>
  <c r="V3" i="14"/>
  <c r="R2" i="14" l="1"/>
  <c r="C3" i="14"/>
  <c r="L3" i="14"/>
  <c r="E3" i="14"/>
  <c r="M3" i="14"/>
  <c r="F3" i="14"/>
  <c r="N3" i="14"/>
  <c r="G3" i="14"/>
  <c r="O3" i="14"/>
  <c r="H3" i="14"/>
  <c r="P3" i="14"/>
  <c r="I3" i="14"/>
  <c r="R3" i="14"/>
  <c r="B3" i="14"/>
  <c r="J3" i="14"/>
  <c r="D3" i="14"/>
  <c r="K3" i="14"/>
  <c r="Q3" i="14" l="1"/>
  <c r="I2" i="14"/>
  <c r="I5" i="14" s="1"/>
  <c r="F2" i="14"/>
  <c r="F5" i="14" s="1"/>
  <c r="D2" i="14"/>
  <c r="D5" i="14" s="1"/>
  <c r="E2" i="14"/>
  <c r="E5" i="14" s="1"/>
  <c r="J2" i="14"/>
  <c r="J5" i="14" s="1"/>
  <c r="G2" i="14"/>
  <c r="G5" i="14" s="1"/>
  <c r="H2" i="14"/>
  <c r="H5" i="14" s="1"/>
  <c r="S3" i="14"/>
  <c r="B33" i="14" l="1"/>
  <c r="C33" i="14"/>
  <c r="D33" i="14"/>
  <c r="H33" i="14"/>
  <c r="I33" i="14"/>
  <c r="J33" i="14"/>
  <c r="K33" i="14"/>
  <c r="L33" i="14"/>
  <c r="M33" i="14"/>
  <c r="N33" i="14"/>
  <c r="O33" i="14"/>
  <c r="P33" i="14"/>
  <c r="Q33" i="14"/>
  <c r="R33" i="14"/>
  <c r="S33" i="14"/>
  <c r="B34" i="14"/>
  <c r="C34" i="14"/>
  <c r="D34" i="14"/>
  <c r="H34" i="14"/>
  <c r="I34" i="14"/>
  <c r="J34" i="14"/>
  <c r="K34" i="14"/>
  <c r="L34" i="14"/>
  <c r="M34" i="14"/>
  <c r="N34" i="14"/>
  <c r="O34" i="14"/>
  <c r="P34" i="14"/>
  <c r="Q34" i="14"/>
  <c r="R34" i="14"/>
  <c r="S34" i="14"/>
  <c r="B35" i="14"/>
  <c r="B36" i="14" s="1"/>
  <c r="C35" i="14"/>
  <c r="C36" i="14" s="1"/>
  <c r="D35" i="14"/>
  <c r="D36" i="14" s="1"/>
  <c r="H35" i="14"/>
  <c r="H36" i="14" s="1"/>
  <c r="I35" i="14"/>
  <c r="I36" i="14" s="1"/>
  <c r="J35" i="14"/>
  <c r="J36" i="14" s="1"/>
  <c r="K35" i="14"/>
  <c r="K36" i="14" s="1"/>
  <c r="L35" i="14"/>
  <c r="L36" i="14" s="1"/>
  <c r="M35" i="14"/>
  <c r="M36" i="14" s="1"/>
  <c r="N35" i="14"/>
  <c r="N36" i="14" s="1"/>
  <c r="O35" i="14"/>
  <c r="O36" i="14" s="1"/>
  <c r="P35" i="14"/>
  <c r="P36" i="14" s="1"/>
  <c r="Q35" i="14"/>
  <c r="R35" i="14"/>
  <c r="B27" i="14"/>
  <c r="C27" i="14"/>
  <c r="D27" i="14"/>
  <c r="H27" i="14"/>
  <c r="I27" i="14"/>
  <c r="J27" i="14"/>
  <c r="K27" i="14"/>
  <c r="L27" i="14"/>
  <c r="M27" i="14"/>
  <c r="N27" i="14"/>
  <c r="O27" i="14"/>
  <c r="P27" i="14"/>
  <c r="Q27" i="14"/>
  <c r="R27" i="14"/>
  <c r="S27" i="14"/>
  <c r="B28" i="14"/>
  <c r="C28" i="14"/>
  <c r="D28" i="14"/>
  <c r="H28" i="14"/>
  <c r="I28" i="14"/>
  <c r="J28" i="14"/>
  <c r="K28" i="14"/>
  <c r="L28" i="14"/>
  <c r="M28" i="14"/>
  <c r="N28" i="14"/>
  <c r="O28" i="14"/>
  <c r="P28" i="14"/>
  <c r="Q28" i="14"/>
  <c r="R28" i="14"/>
  <c r="S28" i="14"/>
  <c r="B29" i="14"/>
  <c r="B30" i="14" s="1"/>
  <c r="C29" i="14"/>
  <c r="C30" i="14" s="1"/>
  <c r="D29" i="14"/>
  <c r="D30" i="14" s="1"/>
  <c r="H29" i="14"/>
  <c r="H30" i="14" s="1"/>
  <c r="I29" i="14"/>
  <c r="I30" i="14" s="1"/>
  <c r="J29" i="14"/>
  <c r="J30" i="14" s="1"/>
  <c r="K29" i="14"/>
  <c r="K30" i="14" s="1"/>
  <c r="L29" i="14"/>
  <c r="L30" i="14" s="1"/>
  <c r="M29" i="14"/>
  <c r="M30" i="14" s="1"/>
  <c r="N29" i="14"/>
  <c r="N30" i="14" s="1"/>
  <c r="O29" i="14"/>
  <c r="O30" i="14" s="1"/>
  <c r="P29" i="14"/>
  <c r="P30" i="14" s="1"/>
  <c r="Q29" i="14"/>
  <c r="Q30" i="14" s="1"/>
  <c r="R29" i="14"/>
  <c r="R30" i="14" s="1"/>
  <c r="S29" i="14"/>
  <c r="B15" i="14"/>
  <c r="C15" i="14"/>
  <c r="D15" i="14"/>
  <c r="H15" i="14"/>
  <c r="I15" i="14"/>
  <c r="J15" i="14"/>
  <c r="K15" i="14"/>
  <c r="L15" i="14"/>
  <c r="M15" i="14"/>
  <c r="N15" i="14"/>
  <c r="O15" i="14"/>
  <c r="P15" i="14"/>
  <c r="Q15" i="14"/>
  <c r="R15" i="14"/>
  <c r="S15" i="14"/>
  <c r="B16" i="14"/>
  <c r="C16" i="14"/>
  <c r="D16" i="14"/>
  <c r="H16" i="14"/>
  <c r="I16" i="14"/>
  <c r="J16" i="14"/>
  <c r="K16" i="14"/>
  <c r="L16" i="14"/>
  <c r="M16" i="14"/>
  <c r="N16" i="14"/>
  <c r="O16" i="14"/>
  <c r="P16" i="14"/>
  <c r="Q16" i="14"/>
  <c r="R16" i="14"/>
  <c r="S16" i="14"/>
  <c r="B17" i="14"/>
  <c r="B18" i="14" s="1"/>
  <c r="C17" i="14"/>
  <c r="C18" i="14" s="1"/>
  <c r="D17" i="14"/>
  <c r="D18" i="14" s="1"/>
  <c r="H17" i="14"/>
  <c r="H18" i="14" s="1"/>
  <c r="I17" i="14"/>
  <c r="I18" i="14" s="1"/>
  <c r="J17" i="14"/>
  <c r="J18" i="14" s="1"/>
  <c r="K17" i="14"/>
  <c r="K18" i="14" s="1"/>
  <c r="L17" i="14"/>
  <c r="L18" i="14" s="1"/>
  <c r="M17" i="14"/>
  <c r="M18" i="14" s="1"/>
  <c r="N17" i="14"/>
  <c r="N18" i="14" s="1"/>
  <c r="O17" i="14"/>
  <c r="O18" i="14" s="1"/>
  <c r="P17" i="14"/>
  <c r="P18" i="14" s="1"/>
  <c r="Q17" i="14"/>
  <c r="R17" i="14"/>
  <c r="S17" i="14"/>
  <c r="N11" i="14"/>
  <c r="O11" i="14"/>
  <c r="P11" i="14"/>
  <c r="Q11" i="14"/>
  <c r="R11" i="14"/>
  <c r="S11" i="14"/>
  <c r="N12" i="14"/>
  <c r="O12" i="14"/>
  <c r="P12" i="14"/>
  <c r="Q12" i="14"/>
  <c r="R12" i="14"/>
  <c r="S12" i="14"/>
  <c r="S10" i="14"/>
  <c r="N10" i="14"/>
  <c r="O10" i="14"/>
  <c r="P10" i="14"/>
  <c r="Q10" i="14"/>
  <c r="R10" i="14"/>
  <c r="P13" i="14" l="1"/>
  <c r="O13" i="14"/>
  <c r="N13" i="14"/>
  <c r="S4" i="14"/>
  <c r="R4" i="14"/>
  <c r="Q4" i="14"/>
  <c r="O4" i="14"/>
  <c r="P4" i="14"/>
  <c r="N4" i="14"/>
  <c r="O2" i="14"/>
  <c r="O5" i="14" s="1"/>
  <c r="C2" i="14" l="1"/>
  <c r="C5" i="14" s="1"/>
  <c r="S2" i="14"/>
  <c r="L2" i="14"/>
  <c r="L5" i="14" s="1"/>
  <c r="M2" i="14"/>
  <c r="M5" i="14" s="1"/>
  <c r="K2" i="14"/>
  <c r="K5" i="14" s="1"/>
  <c r="N2" i="14"/>
  <c r="N5" i="14" s="1"/>
  <c r="B2" i="14"/>
  <c r="B5" i="14" s="1"/>
  <c r="P2" i="14"/>
  <c r="P5" i="14" s="1"/>
  <c r="C45" i="14" l="1"/>
  <c r="D45" i="14"/>
  <c r="G45" i="14"/>
  <c r="H45" i="14"/>
  <c r="I45" i="14"/>
  <c r="J45" i="14"/>
  <c r="C46" i="14"/>
  <c r="D46" i="14"/>
  <c r="G46" i="14"/>
  <c r="H46" i="14"/>
  <c r="I46" i="14"/>
  <c r="J46" i="14"/>
  <c r="C47" i="14"/>
  <c r="D47" i="14"/>
  <c r="G47" i="14"/>
  <c r="H47" i="14"/>
  <c r="I47" i="14"/>
  <c r="J47" i="14"/>
  <c r="C48" i="14"/>
  <c r="D48" i="14"/>
  <c r="G48" i="14"/>
  <c r="H48" i="14"/>
  <c r="I48" i="14"/>
  <c r="J48" i="14"/>
  <c r="C49" i="14"/>
  <c r="D49" i="14"/>
  <c r="G49" i="14"/>
  <c r="H49" i="14"/>
  <c r="I49" i="14"/>
  <c r="J49" i="14"/>
  <c r="C50" i="14"/>
  <c r="D50" i="14"/>
  <c r="G50" i="14"/>
  <c r="H50" i="14"/>
  <c r="I50" i="14"/>
  <c r="J50" i="14"/>
  <c r="C51" i="14"/>
  <c r="D51" i="14"/>
  <c r="G51" i="14"/>
  <c r="H51" i="14"/>
  <c r="I51" i="14"/>
  <c r="J51" i="14"/>
  <c r="C52" i="14"/>
  <c r="D52" i="14"/>
  <c r="G52" i="14"/>
  <c r="H52" i="14"/>
  <c r="I52" i="14"/>
  <c r="J52" i="14"/>
  <c r="C53" i="14"/>
  <c r="D53" i="14"/>
  <c r="G53" i="14"/>
  <c r="H53" i="14"/>
  <c r="I53" i="14"/>
  <c r="J53" i="14"/>
  <c r="C54" i="14"/>
  <c r="D54" i="14"/>
  <c r="G54" i="14"/>
  <c r="H54" i="14"/>
  <c r="I54" i="14"/>
  <c r="J54" i="14"/>
  <c r="C55" i="14"/>
  <c r="D55" i="14"/>
  <c r="G55" i="14"/>
  <c r="H55" i="14"/>
  <c r="I55" i="14"/>
  <c r="J55" i="14"/>
  <c r="C56" i="14"/>
  <c r="D56" i="14"/>
  <c r="G56" i="14"/>
  <c r="H56" i="14"/>
  <c r="I56" i="14"/>
  <c r="J56" i="14"/>
  <c r="C57" i="14"/>
  <c r="D57" i="14"/>
  <c r="G57" i="14"/>
  <c r="H57" i="14"/>
  <c r="I57" i="14"/>
  <c r="J57" i="14"/>
  <c r="C58" i="14"/>
  <c r="D58" i="14"/>
  <c r="G58" i="14"/>
  <c r="H58" i="14"/>
  <c r="I58" i="14"/>
  <c r="J58" i="14"/>
  <c r="C59" i="14"/>
  <c r="D59" i="14"/>
  <c r="G59" i="14"/>
  <c r="H59" i="14"/>
  <c r="I59" i="14"/>
  <c r="J59" i="14"/>
  <c r="C60" i="14"/>
  <c r="D60" i="14"/>
  <c r="G60" i="14"/>
  <c r="H60" i="14"/>
  <c r="I60" i="14"/>
  <c r="J60" i="14"/>
  <c r="C61" i="14"/>
  <c r="D61" i="14"/>
  <c r="G61" i="14"/>
  <c r="H61" i="14"/>
  <c r="I61" i="14"/>
  <c r="J61" i="14"/>
  <c r="J44" i="14"/>
  <c r="H44" i="14"/>
  <c r="D44" i="14"/>
  <c r="I44" i="14"/>
  <c r="G44" i="14"/>
  <c r="C44" i="14"/>
  <c r="A45" i="14"/>
  <c r="B45" i="14"/>
  <c r="A46" i="14"/>
  <c r="B46" i="14"/>
  <c r="A47" i="14"/>
  <c r="B47" i="14"/>
  <c r="A48" i="14"/>
  <c r="B48" i="14"/>
  <c r="A49" i="14"/>
  <c r="B49" i="14"/>
  <c r="A50" i="14"/>
  <c r="B50" i="14"/>
  <c r="A51" i="14"/>
  <c r="B51" i="14"/>
  <c r="A52" i="14"/>
  <c r="B52" i="14"/>
  <c r="A53" i="14"/>
  <c r="B53" i="14"/>
  <c r="A54" i="14"/>
  <c r="B54" i="14"/>
  <c r="A55" i="14"/>
  <c r="B55" i="14"/>
  <c r="A56" i="14"/>
  <c r="B56" i="14"/>
  <c r="A57" i="14"/>
  <c r="B57" i="14"/>
  <c r="A58" i="14"/>
  <c r="B58" i="14"/>
  <c r="A59" i="14"/>
  <c r="B59" i="14"/>
  <c r="A60" i="14"/>
  <c r="B60" i="14"/>
  <c r="A61" i="14"/>
  <c r="B61" i="14"/>
  <c r="B44" i="14"/>
  <c r="A44" i="14"/>
  <c r="P46" i="14"/>
  <c r="P47" i="14"/>
  <c r="P48" i="14"/>
  <c r="P49" i="14"/>
  <c r="P50" i="14"/>
  <c r="P51" i="14"/>
  <c r="P52" i="14"/>
  <c r="P53" i="14"/>
  <c r="P54" i="14"/>
  <c r="P55" i="14"/>
  <c r="P56" i="14"/>
  <c r="P57" i="14"/>
  <c r="P58" i="14"/>
  <c r="P59" i="14"/>
  <c r="P60" i="14"/>
  <c r="P61" i="14"/>
  <c r="P45" i="14"/>
  <c r="A35" i="14"/>
  <c r="A29" i="14"/>
  <c r="B12" i="14"/>
  <c r="C12" i="14"/>
  <c r="D12" i="14"/>
  <c r="H12" i="14"/>
  <c r="I12" i="14"/>
  <c r="J12" i="14"/>
  <c r="K12" i="14"/>
  <c r="L12" i="14"/>
  <c r="M12" i="14"/>
  <c r="A12" i="14"/>
  <c r="H13" i="14" l="1"/>
  <c r="C13" i="14"/>
  <c r="M13" i="14"/>
  <c r="B13" i="14"/>
  <c r="I13" i="14"/>
  <c r="L13" i="14"/>
  <c r="D13" i="14"/>
  <c r="A13" i="14"/>
  <c r="K13" i="14"/>
  <c r="J13" i="14"/>
  <c r="A36" i="14"/>
  <c r="S36" i="14" s="1"/>
  <c r="A30" i="14"/>
  <c r="S30" i="14" s="1"/>
  <c r="N45" i="14"/>
  <c r="Q2" i="14"/>
  <c r="S13" i="14" l="1"/>
  <c r="S42" i="14"/>
  <c r="W2" i="12"/>
  <c r="J47" i="15" l="1"/>
  <c r="K47" i="15"/>
  <c r="M47" i="15"/>
  <c r="N47" i="15"/>
  <c r="P47" i="15"/>
  <c r="Q47" i="15"/>
  <c r="J48" i="15"/>
  <c r="K48" i="15"/>
  <c r="M48" i="15"/>
  <c r="N48" i="15"/>
  <c r="P48" i="15"/>
  <c r="Q48" i="15"/>
  <c r="J49" i="15"/>
  <c r="K49" i="15"/>
  <c r="M49" i="15"/>
  <c r="N49" i="15"/>
  <c r="P49" i="15"/>
  <c r="Q49" i="15"/>
  <c r="J50" i="15"/>
  <c r="K50" i="15"/>
  <c r="M50" i="15"/>
  <c r="N50" i="15"/>
  <c r="P50" i="15"/>
  <c r="Q50" i="15"/>
  <c r="J51" i="15"/>
  <c r="K51" i="15"/>
  <c r="M51" i="15"/>
  <c r="N51" i="15"/>
  <c r="P51" i="15"/>
  <c r="Q51" i="15"/>
  <c r="J52" i="15"/>
  <c r="K52" i="15"/>
  <c r="M52" i="15"/>
  <c r="N52" i="15"/>
  <c r="P52" i="15"/>
  <c r="Q52" i="15"/>
  <c r="J53" i="15"/>
  <c r="K53" i="15"/>
  <c r="M53" i="15"/>
  <c r="N53" i="15"/>
  <c r="P53" i="15"/>
  <c r="Q53" i="15"/>
  <c r="J54" i="15"/>
  <c r="K54" i="15"/>
  <c r="M54" i="15"/>
  <c r="N54" i="15"/>
  <c r="P54" i="15"/>
  <c r="Q54" i="15"/>
  <c r="J55" i="15"/>
  <c r="K55" i="15"/>
  <c r="M55" i="15"/>
  <c r="N55" i="15"/>
  <c r="P55" i="15"/>
  <c r="Q55" i="15"/>
  <c r="J56" i="15"/>
  <c r="K56" i="15"/>
  <c r="M56" i="15"/>
  <c r="N56" i="15"/>
  <c r="P56" i="15"/>
  <c r="Q56" i="15"/>
  <c r="J57" i="15"/>
  <c r="K57" i="15"/>
  <c r="M57" i="15"/>
  <c r="N57" i="15"/>
  <c r="P57" i="15"/>
  <c r="Q57" i="15"/>
  <c r="J58" i="15"/>
  <c r="K58" i="15"/>
  <c r="M58" i="15"/>
  <c r="N58" i="15"/>
  <c r="P58" i="15"/>
  <c r="Q58" i="15"/>
  <c r="J59" i="15"/>
  <c r="K59" i="15"/>
  <c r="M59" i="15"/>
  <c r="N59" i="15"/>
  <c r="P59" i="15"/>
  <c r="Q59" i="15"/>
  <c r="J61" i="15"/>
  <c r="K61" i="15"/>
  <c r="M61" i="15"/>
  <c r="N61" i="15"/>
  <c r="P61" i="15"/>
  <c r="Q61" i="15"/>
  <c r="J62" i="15"/>
  <c r="K62" i="15"/>
  <c r="M62" i="15"/>
  <c r="N62" i="15"/>
  <c r="P62" i="15"/>
  <c r="Q62" i="15"/>
  <c r="J63" i="15"/>
  <c r="K63" i="15"/>
  <c r="M63" i="15"/>
  <c r="N63" i="15"/>
  <c r="P63" i="15"/>
  <c r="Q63" i="15"/>
  <c r="J64" i="15"/>
  <c r="K64" i="15"/>
  <c r="M64" i="15"/>
  <c r="N64" i="15"/>
  <c r="P64" i="15"/>
  <c r="Q64" i="15"/>
  <c r="J65" i="15"/>
  <c r="K65" i="15"/>
  <c r="M65" i="15"/>
  <c r="N65" i="15"/>
  <c r="P65" i="15"/>
  <c r="Q65" i="15"/>
  <c r="J66" i="15"/>
  <c r="K66" i="15"/>
  <c r="M66" i="15"/>
  <c r="N66" i="15"/>
  <c r="P66" i="15"/>
  <c r="Q66" i="15"/>
  <c r="J67" i="15"/>
  <c r="K67" i="15"/>
  <c r="M67" i="15"/>
  <c r="N67" i="15"/>
  <c r="P67" i="15"/>
  <c r="Q67" i="15"/>
  <c r="J68" i="15"/>
  <c r="K68" i="15"/>
  <c r="M68" i="15"/>
  <c r="N68" i="15"/>
  <c r="P68" i="15"/>
  <c r="Q68" i="15"/>
  <c r="J69" i="15"/>
  <c r="K69" i="15"/>
  <c r="M69" i="15"/>
  <c r="N69" i="15"/>
  <c r="P69" i="15"/>
  <c r="Q69" i="15"/>
  <c r="J70" i="15"/>
  <c r="K70" i="15"/>
  <c r="M70" i="15"/>
  <c r="N70" i="15"/>
  <c r="P70" i="15"/>
  <c r="Q70" i="15"/>
  <c r="J71" i="15"/>
  <c r="K71" i="15"/>
  <c r="M71" i="15"/>
  <c r="N71" i="15"/>
  <c r="P71" i="15"/>
  <c r="Q71" i="15"/>
  <c r="J72" i="15"/>
  <c r="K72" i="15"/>
  <c r="M72" i="15"/>
  <c r="N72" i="15"/>
  <c r="P72" i="15"/>
  <c r="Q72" i="15"/>
  <c r="J73" i="15"/>
  <c r="K73" i="15"/>
  <c r="M73" i="15"/>
  <c r="N73" i="15"/>
  <c r="P73" i="15"/>
  <c r="Q73" i="15"/>
  <c r="J74" i="15"/>
  <c r="K74" i="15"/>
  <c r="M74" i="15"/>
  <c r="N74" i="15"/>
  <c r="P74" i="15"/>
  <c r="Q74" i="15"/>
  <c r="J75" i="15"/>
  <c r="K75" i="15"/>
  <c r="M75" i="15"/>
  <c r="N75" i="15"/>
  <c r="P75" i="15"/>
  <c r="Q75" i="15"/>
  <c r="J76" i="15"/>
  <c r="K76" i="15"/>
  <c r="M76" i="15"/>
  <c r="N76" i="15"/>
  <c r="P76" i="15"/>
  <c r="Q76" i="15"/>
  <c r="J77" i="15"/>
  <c r="K77" i="15"/>
  <c r="M77" i="15"/>
  <c r="N77" i="15"/>
  <c r="P77" i="15"/>
  <c r="Q77" i="15"/>
  <c r="J78" i="15"/>
  <c r="K78" i="15"/>
  <c r="M78" i="15"/>
  <c r="N78" i="15"/>
  <c r="P78" i="15"/>
  <c r="Q78" i="15"/>
  <c r="Q46" i="15"/>
  <c r="N46" i="15"/>
  <c r="K46" i="15"/>
  <c r="G47" i="15"/>
  <c r="H47" i="15"/>
  <c r="G48" i="15"/>
  <c r="H48" i="15"/>
  <c r="G49" i="15"/>
  <c r="H49" i="15"/>
  <c r="G50" i="15"/>
  <c r="H50" i="15"/>
  <c r="G51" i="15"/>
  <c r="H51" i="15"/>
  <c r="G52" i="15"/>
  <c r="H52" i="15"/>
  <c r="G53" i="15"/>
  <c r="H53" i="15"/>
  <c r="G54" i="15"/>
  <c r="H54" i="15"/>
  <c r="G55" i="15"/>
  <c r="H55" i="15"/>
  <c r="G56" i="15"/>
  <c r="H56" i="15"/>
  <c r="G57" i="15"/>
  <c r="H57" i="15"/>
  <c r="G58" i="15"/>
  <c r="H58" i="15"/>
  <c r="G59" i="15"/>
  <c r="H59" i="15"/>
  <c r="G61" i="15"/>
  <c r="H61" i="15"/>
  <c r="G62" i="15"/>
  <c r="H62" i="15"/>
  <c r="G63" i="15"/>
  <c r="H63" i="15"/>
  <c r="G64" i="15"/>
  <c r="H64" i="15"/>
  <c r="G65" i="15"/>
  <c r="H65" i="15"/>
  <c r="G66" i="15"/>
  <c r="H66" i="15"/>
  <c r="G67" i="15"/>
  <c r="H67" i="15"/>
  <c r="G68" i="15"/>
  <c r="H68" i="15"/>
  <c r="G69" i="15"/>
  <c r="H69" i="15"/>
  <c r="G70" i="15"/>
  <c r="H70" i="15"/>
  <c r="G71" i="15"/>
  <c r="H71" i="15"/>
  <c r="G72" i="15"/>
  <c r="H72" i="15"/>
  <c r="G73" i="15"/>
  <c r="H73" i="15"/>
  <c r="G74" i="15"/>
  <c r="H74" i="15"/>
  <c r="G75" i="15"/>
  <c r="H75" i="15"/>
  <c r="G76" i="15"/>
  <c r="H76" i="15"/>
  <c r="G77" i="15"/>
  <c r="H77" i="15"/>
  <c r="G78" i="15"/>
  <c r="H78" i="15"/>
  <c r="H46" i="15"/>
  <c r="D47" i="15"/>
  <c r="E47" i="15"/>
  <c r="D48" i="15"/>
  <c r="E48" i="15"/>
  <c r="D49" i="15"/>
  <c r="E49" i="15"/>
  <c r="D50" i="15"/>
  <c r="E50" i="15"/>
  <c r="D51" i="15"/>
  <c r="E51" i="15"/>
  <c r="D52" i="15"/>
  <c r="E52" i="15"/>
  <c r="D53" i="15"/>
  <c r="E53" i="15"/>
  <c r="D54" i="15"/>
  <c r="E54" i="15"/>
  <c r="D55" i="15"/>
  <c r="E55" i="15"/>
  <c r="D56" i="15"/>
  <c r="E56" i="15"/>
  <c r="D57" i="15"/>
  <c r="E57" i="15"/>
  <c r="D58" i="15"/>
  <c r="E58" i="15"/>
  <c r="D59" i="15"/>
  <c r="E59" i="15"/>
  <c r="D61" i="15"/>
  <c r="E61" i="15"/>
  <c r="D62" i="15"/>
  <c r="E62" i="15"/>
  <c r="D63" i="15"/>
  <c r="E63" i="15"/>
  <c r="D64" i="15"/>
  <c r="E64" i="15"/>
  <c r="D65" i="15"/>
  <c r="E65" i="15"/>
  <c r="D66" i="15"/>
  <c r="E66" i="15"/>
  <c r="D67" i="15"/>
  <c r="E67" i="15"/>
  <c r="D68" i="15"/>
  <c r="E68" i="15"/>
  <c r="D69" i="15"/>
  <c r="E69" i="15"/>
  <c r="D70" i="15"/>
  <c r="E70" i="15"/>
  <c r="D71" i="15"/>
  <c r="E71" i="15"/>
  <c r="D72" i="15"/>
  <c r="E72" i="15"/>
  <c r="D73" i="15"/>
  <c r="E73" i="15"/>
  <c r="D74" i="15"/>
  <c r="E74" i="15"/>
  <c r="D75" i="15"/>
  <c r="E75" i="15"/>
  <c r="D76" i="15"/>
  <c r="E76" i="15"/>
  <c r="D77" i="15"/>
  <c r="E77" i="15"/>
  <c r="D78" i="15"/>
  <c r="E78" i="15"/>
  <c r="E46" i="15"/>
  <c r="P46" i="15"/>
  <c r="M46" i="15"/>
  <c r="J46" i="15"/>
  <c r="G46" i="15"/>
  <c r="D46" i="15"/>
  <c r="A78" i="15"/>
  <c r="A47" i="15"/>
  <c r="A48" i="15"/>
  <c r="A49" i="15"/>
  <c r="A50" i="15"/>
  <c r="A51" i="15"/>
  <c r="A52" i="15"/>
  <c r="A53" i="15"/>
  <c r="A54" i="15"/>
  <c r="A55" i="15"/>
  <c r="A56" i="15"/>
  <c r="A57" i="15"/>
  <c r="A58" i="15"/>
  <c r="A59" i="15"/>
  <c r="A61" i="15"/>
  <c r="B61" i="15"/>
  <c r="A62" i="15"/>
  <c r="A63" i="15"/>
  <c r="A64" i="15"/>
  <c r="A65" i="15"/>
  <c r="A66" i="15"/>
  <c r="A67" i="15"/>
  <c r="A68" i="15"/>
  <c r="A69" i="15"/>
  <c r="A70" i="15"/>
  <c r="A71" i="15"/>
  <c r="A72" i="15"/>
  <c r="A73" i="15"/>
  <c r="A74" i="15"/>
  <c r="A75" i="15"/>
  <c r="A76" i="15"/>
  <c r="A77" i="15"/>
  <c r="B46" i="15"/>
  <c r="A46" i="15"/>
  <c r="B41" i="15"/>
  <c r="C41" i="15"/>
  <c r="D41" i="15"/>
  <c r="E41" i="15"/>
  <c r="F41" i="15"/>
  <c r="G41" i="15"/>
  <c r="H41" i="15"/>
  <c r="I41" i="15"/>
  <c r="J41" i="15"/>
  <c r="K41" i="15"/>
  <c r="L41" i="15"/>
  <c r="M41" i="15"/>
  <c r="N41" i="15"/>
  <c r="O41" i="15"/>
  <c r="P41" i="15"/>
  <c r="Q41" i="15"/>
  <c r="R41" i="15"/>
  <c r="B42" i="15"/>
  <c r="C42" i="15"/>
  <c r="C43" i="15" s="1"/>
  <c r="D42" i="15"/>
  <c r="D43" i="15" s="1"/>
  <c r="E42" i="15"/>
  <c r="E43" i="15" s="1"/>
  <c r="F42" i="15"/>
  <c r="F43" i="15" s="1"/>
  <c r="G42" i="15"/>
  <c r="G43" i="15" s="1"/>
  <c r="H42" i="15"/>
  <c r="H43" i="15" s="1"/>
  <c r="I42" i="15"/>
  <c r="I43" i="15" s="1"/>
  <c r="J42" i="15"/>
  <c r="J43" i="15" s="1"/>
  <c r="K42" i="15"/>
  <c r="K43" i="15" s="1"/>
  <c r="L42" i="15"/>
  <c r="L43" i="15" s="1"/>
  <c r="M42" i="15"/>
  <c r="M43" i="15" s="1"/>
  <c r="N42" i="15"/>
  <c r="N43" i="15" s="1"/>
  <c r="O42" i="15"/>
  <c r="O43" i="15" s="1"/>
  <c r="P42" i="15"/>
  <c r="Q42" i="15"/>
  <c r="R42" i="15"/>
  <c r="A42" i="15"/>
  <c r="A41" i="15"/>
  <c r="B39" i="15"/>
  <c r="C39" i="15"/>
  <c r="D39" i="15"/>
  <c r="E39" i="15"/>
  <c r="F39" i="15"/>
  <c r="G39" i="15"/>
  <c r="H39" i="15"/>
  <c r="I39" i="15"/>
  <c r="J39" i="15"/>
  <c r="K39" i="15"/>
  <c r="L39" i="15"/>
  <c r="M39" i="15"/>
  <c r="N39" i="15"/>
  <c r="O39" i="15"/>
  <c r="P39" i="15"/>
  <c r="Q39" i="15"/>
  <c r="R39" i="15"/>
  <c r="B40" i="15"/>
  <c r="C40" i="15"/>
  <c r="D40" i="15"/>
  <c r="E40" i="15"/>
  <c r="F40" i="15"/>
  <c r="G40" i="15"/>
  <c r="H40" i="15"/>
  <c r="I40" i="15"/>
  <c r="J40" i="15"/>
  <c r="K40" i="15"/>
  <c r="L40" i="15"/>
  <c r="M40" i="15"/>
  <c r="N40" i="15"/>
  <c r="O40" i="15"/>
  <c r="P40" i="15"/>
  <c r="Q40" i="15"/>
  <c r="R40" i="15"/>
  <c r="A40" i="15"/>
  <c r="A39" i="15"/>
  <c r="B34" i="15"/>
  <c r="C34" i="15"/>
  <c r="D34" i="15"/>
  <c r="E34" i="15"/>
  <c r="F34" i="15"/>
  <c r="G34" i="15"/>
  <c r="H34" i="15"/>
  <c r="I34" i="15"/>
  <c r="J34" i="15"/>
  <c r="K34" i="15"/>
  <c r="L34" i="15"/>
  <c r="M34" i="15"/>
  <c r="N34" i="15"/>
  <c r="O34" i="15"/>
  <c r="P34" i="15"/>
  <c r="Q34" i="15"/>
  <c r="R34" i="15"/>
  <c r="B35" i="15"/>
  <c r="C35" i="15"/>
  <c r="C36" i="15" s="1"/>
  <c r="D35" i="15"/>
  <c r="D36" i="15" s="1"/>
  <c r="E35" i="15"/>
  <c r="E36" i="15" s="1"/>
  <c r="F35" i="15"/>
  <c r="F36" i="15" s="1"/>
  <c r="G35" i="15"/>
  <c r="G36" i="15" s="1"/>
  <c r="H35" i="15"/>
  <c r="H36" i="15" s="1"/>
  <c r="I35" i="15"/>
  <c r="I36" i="15" s="1"/>
  <c r="J35" i="15"/>
  <c r="J36" i="15" s="1"/>
  <c r="K35" i="15"/>
  <c r="K36" i="15" s="1"/>
  <c r="L35" i="15"/>
  <c r="L36" i="15" s="1"/>
  <c r="M35" i="15"/>
  <c r="M36" i="15" s="1"/>
  <c r="N35" i="15"/>
  <c r="N36" i="15" s="1"/>
  <c r="O35" i="15"/>
  <c r="O36" i="15" s="1"/>
  <c r="P35" i="15"/>
  <c r="Q35" i="15"/>
  <c r="R35" i="15"/>
  <c r="A35" i="15"/>
  <c r="A34" i="15"/>
  <c r="B32" i="15"/>
  <c r="C32" i="15"/>
  <c r="D32" i="15"/>
  <c r="E32" i="15"/>
  <c r="F32" i="15"/>
  <c r="G32" i="15"/>
  <c r="H32" i="15"/>
  <c r="I32" i="15"/>
  <c r="J32" i="15"/>
  <c r="K32" i="15"/>
  <c r="L32" i="15"/>
  <c r="M32" i="15"/>
  <c r="N32" i="15"/>
  <c r="O32" i="15"/>
  <c r="P32" i="15"/>
  <c r="Q32" i="15"/>
  <c r="R32" i="15"/>
  <c r="B33" i="15"/>
  <c r="C33" i="15"/>
  <c r="D33" i="15"/>
  <c r="E33" i="15"/>
  <c r="F33" i="15"/>
  <c r="G33" i="15"/>
  <c r="H33" i="15"/>
  <c r="I33" i="15"/>
  <c r="J33" i="15"/>
  <c r="K33" i="15"/>
  <c r="L33" i="15"/>
  <c r="M33" i="15"/>
  <c r="N33" i="15"/>
  <c r="O33" i="15"/>
  <c r="P33" i="15"/>
  <c r="Q33" i="15"/>
  <c r="R33" i="15"/>
  <c r="A33" i="15"/>
  <c r="A32" i="15"/>
  <c r="B27" i="15"/>
  <c r="C27" i="15"/>
  <c r="D27" i="15"/>
  <c r="E27" i="15"/>
  <c r="F27" i="15"/>
  <c r="G27" i="15"/>
  <c r="H27" i="15"/>
  <c r="I27" i="15"/>
  <c r="J27" i="15"/>
  <c r="K27" i="15"/>
  <c r="L27" i="15"/>
  <c r="M27" i="15"/>
  <c r="N27" i="15"/>
  <c r="O27" i="15"/>
  <c r="P27" i="15"/>
  <c r="Q27" i="15"/>
  <c r="R27" i="15"/>
  <c r="B28" i="15"/>
  <c r="C28" i="15"/>
  <c r="C29" i="15" s="1"/>
  <c r="D28" i="15"/>
  <c r="D29" i="15" s="1"/>
  <c r="E28" i="15"/>
  <c r="E29" i="15" s="1"/>
  <c r="F28" i="15"/>
  <c r="F29" i="15" s="1"/>
  <c r="G28" i="15"/>
  <c r="G29" i="15" s="1"/>
  <c r="H28" i="15"/>
  <c r="H29" i="15" s="1"/>
  <c r="I28" i="15"/>
  <c r="I29" i="15" s="1"/>
  <c r="J28" i="15"/>
  <c r="J29" i="15" s="1"/>
  <c r="K28" i="15"/>
  <c r="K29" i="15" s="1"/>
  <c r="L28" i="15"/>
  <c r="L29" i="15" s="1"/>
  <c r="M28" i="15"/>
  <c r="M29" i="15" s="1"/>
  <c r="N28" i="15"/>
  <c r="N29" i="15" s="1"/>
  <c r="O28" i="15"/>
  <c r="O29" i="15" s="1"/>
  <c r="P28" i="15"/>
  <c r="Q28" i="15"/>
  <c r="R28" i="15"/>
  <c r="A28" i="15"/>
  <c r="A27" i="15"/>
  <c r="B25" i="15"/>
  <c r="C25" i="15"/>
  <c r="D25" i="15"/>
  <c r="E25" i="15"/>
  <c r="F25" i="15"/>
  <c r="G25" i="15"/>
  <c r="H25" i="15"/>
  <c r="I25" i="15"/>
  <c r="J25" i="15"/>
  <c r="K25" i="15"/>
  <c r="L25" i="15"/>
  <c r="M25" i="15"/>
  <c r="N25" i="15"/>
  <c r="O25" i="15"/>
  <c r="P25" i="15"/>
  <c r="Q25" i="15"/>
  <c r="R25" i="15"/>
  <c r="B26" i="15"/>
  <c r="C26" i="15"/>
  <c r="D26" i="15"/>
  <c r="E26" i="15"/>
  <c r="F26" i="15"/>
  <c r="G26" i="15"/>
  <c r="H26" i="15"/>
  <c r="I26" i="15"/>
  <c r="J26" i="15"/>
  <c r="K26" i="15"/>
  <c r="L26" i="15"/>
  <c r="M26" i="15"/>
  <c r="N26" i="15"/>
  <c r="O26" i="15"/>
  <c r="P26" i="15"/>
  <c r="Q26" i="15"/>
  <c r="R26" i="15"/>
  <c r="A26" i="15"/>
  <c r="A25" i="15"/>
  <c r="B20" i="15"/>
  <c r="C20" i="15"/>
  <c r="D20" i="15"/>
  <c r="E20" i="15"/>
  <c r="F20" i="15"/>
  <c r="G20" i="15"/>
  <c r="H20" i="15"/>
  <c r="I20" i="15"/>
  <c r="J20" i="15"/>
  <c r="K20" i="15"/>
  <c r="L20" i="15"/>
  <c r="M20" i="15"/>
  <c r="N20" i="15"/>
  <c r="O20" i="15"/>
  <c r="P20" i="15"/>
  <c r="Q20" i="15"/>
  <c r="R20" i="15"/>
  <c r="B21" i="15"/>
  <c r="C21" i="15"/>
  <c r="C22" i="15" s="1"/>
  <c r="D21" i="15"/>
  <c r="D22" i="15" s="1"/>
  <c r="E21" i="15"/>
  <c r="E22" i="15" s="1"/>
  <c r="F21" i="15"/>
  <c r="F22" i="15" s="1"/>
  <c r="G21" i="15"/>
  <c r="G22" i="15" s="1"/>
  <c r="H21" i="15"/>
  <c r="H22" i="15" s="1"/>
  <c r="I21" i="15"/>
  <c r="I22" i="15" s="1"/>
  <c r="J21" i="15"/>
  <c r="J22" i="15" s="1"/>
  <c r="K21" i="15"/>
  <c r="K22" i="15" s="1"/>
  <c r="L21" i="15"/>
  <c r="L22" i="15" s="1"/>
  <c r="M21" i="15"/>
  <c r="M22" i="15" s="1"/>
  <c r="N21" i="15"/>
  <c r="N22" i="15" s="1"/>
  <c r="O21" i="15"/>
  <c r="O22" i="15" s="1"/>
  <c r="P21" i="15"/>
  <c r="Q21" i="15"/>
  <c r="R21" i="15"/>
  <c r="A21" i="15"/>
  <c r="A20" i="15"/>
  <c r="B18" i="15"/>
  <c r="C18" i="15"/>
  <c r="D18" i="15"/>
  <c r="E18" i="15"/>
  <c r="F18" i="15"/>
  <c r="G18" i="15"/>
  <c r="H18" i="15"/>
  <c r="I18" i="15"/>
  <c r="J18" i="15"/>
  <c r="K18" i="15"/>
  <c r="L18" i="15"/>
  <c r="M18" i="15"/>
  <c r="N18" i="15"/>
  <c r="O18" i="15"/>
  <c r="P18" i="15"/>
  <c r="Q18" i="15"/>
  <c r="R18" i="15"/>
  <c r="B19" i="15"/>
  <c r="C19" i="15"/>
  <c r="D19" i="15"/>
  <c r="E19" i="15"/>
  <c r="F19" i="15"/>
  <c r="G19" i="15"/>
  <c r="H19" i="15"/>
  <c r="I19" i="15"/>
  <c r="J19" i="15"/>
  <c r="K19" i="15"/>
  <c r="L19" i="15"/>
  <c r="M19" i="15"/>
  <c r="N19" i="15"/>
  <c r="O19" i="15"/>
  <c r="P19" i="15"/>
  <c r="Q19" i="15"/>
  <c r="R19" i="15"/>
  <c r="A19" i="15"/>
  <c r="A18" i="15"/>
  <c r="B13" i="15"/>
  <c r="C13" i="15"/>
  <c r="D13" i="15"/>
  <c r="E13" i="15"/>
  <c r="F13" i="15"/>
  <c r="G13" i="15"/>
  <c r="H13" i="15"/>
  <c r="I13" i="15"/>
  <c r="J13" i="15"/>
  <c r="K13" i="15"/>
  <c r="L13" i="15"/>
  <c r="M13" i="15"/>
  <c r="N13" i="15"/>
  <c r="O13" i="15"/>
  <c r="P13" i="15"/>
  <c r="Q13" i="15"/>
  <c r="R13" i="15"/>
  <c r="B14" i="15"/>
  <c r="C14" i="15"/>
  <c r="D14" i="15"/>
  <c r="E14" i="15"/>
  <c r="F14" i="15"/>
  <c r="G14" i="15"/>
  <c r="H14" i="15"/>
  <c r="I14" i="15"/>
  <c r="J14" i="15"/>
  <c r="J15" i="15" s="1"/>
  <c r="K14" i="15"/>
  <c r="K15" i="15" s="1"/>
  <c r="L14" i="15"/>
  <c r="M14" i="15"/>
  <c r="N14" i="15"/>
  <c r="O14" i="15"/>
  <c r="P14" i="15"/>
  <c r="Q14" i="15"/>
  <c r="R14" i="15"/>
  <c r="A14" i="15"/>
  <c r="A13" i="15"/>
  <c r="B11" i="15"/>
  <c r="C11" i="15"/>
  <c r="D11" i="15"/>
  <c r="E11" i="15"/>
  <c r="F11" i="15"/>
  <c r="G11" i="15"/>
  <c r="H11" i="15"/>
  <c r="I11" i="15"/>
  <c r="J11" i="15"/>
  <c r="K11" i="15"/>
  <c r="L11" i="15"/>
  <c r="M11" i="15"/>
  <c r="N11" i="15"/>
  <c r="O11" i="15"/>
  <c r="P11" i="15"/>
  <c r="Q11" i="15"/>
  <c r="R11" i="15"/>
  <c r="B12" i="15"/>
  <c r="C12" i="15"/>
  <c r="D12" i="15"/>
  <c r="E12" i="15"/>
  <c r="F12" i="15"/>
  <c r="F7" i="15" s="1"/>
  <c r="G12" i="15"/>
  <c r="H12" i="15"/>
  <c r="I12" i="15"/>
  <c r="J12" i="15"/>
  <c r="K12" i="15"/>
  <c r="L12" i="15"/>
  <c r="M12" i="15"/>
  <c r="N12" i="15"/>
  <c r="O12" i="15"/>
  <c r="P12" i="15"/>
  <c r="Q12" i="15"/>
  <c r="R12" i="15"/>
  <c r="A12" i="15"/>
  <c r="A11" i="15"/>
  <c r="B1" i="15"/>
  <c r="C1" i="15"/>
  <c r="D1" i="15"/>
  <c r="E1" i="15"/>
  <c r="F1" i="15"/>
  <c r="G1" i="15"/>
  <c r="H1" i="15"/>
  <c r="I1" i="15"/>
  <c r="J1" i="15"/>
  <c r="K1" i="15"/>
  <c r="L1" i="15"/>
  <c r="M1" i="15"/>
  <c r="N1" i="15"/>
  <c r="O1" i="15"/>
  <c r="P1" i="15"/>
  <c r="Q1" i="15"/>
  <c r="R1" i="15"/>
  <c r="B2" i="15"/>
  <c r="B3" i="15"/>
  <c r="C3" i="15"/>
  <c r="D3" i="15"/>
  <c r="E3" i="15"/>
  <c r="F3" i="15"/>
  <c r="G3" i="15"/>
  <c r="H3" i="15"/>
  <c r="I3" i="15"/>
  <c r="J3" i="15"/>
  <c r="K3" i="15"/>
  <c r="L3" i="15"/>
  <c r="M3" i="15"/>
  <c r="N3" i="15"/>
  <c r="O3" i="15"/>
  <c r="P3" i="15"/>
  <c r="Q3" i="15"/>
  <c r="R3" i="15"/>
  <c r="B4" i="15"/>
  <c r="A4" i="15"/>
  <c r="A3" i="15"/>
  <c r="A2" i="15"/>
  <c r="A1" i="15"/>
  <c r="O7" i="15" l="1"/>
  <c r="E7" i="15"/>
  <c r="N7" i="15"/>
  <c r="P7" i="15"/>
  <c r="P8" i="15"/>
  <c r="M7" i="15"/>
  <c r="Q8" i="15"/>
  <c r="Q7" i="15"/>
  <c r="K7" i="15"/>
  <c r="J7" i="15"/>
  <c r="D7" i="15"/>
  <c r="C7" i="15"/>
  <c r="H7" i="15"/>
  <c r="G7" i="15"/>
  <c r="I7" i="15"/>
  <c r="L7" i="15"/>
  <c r="R43" i="15"/>
  <c r="C76" i="15"/>
  <c r="C72" i="15"/>
  <c r="C68" i="15"/>
  <c r="C64" i="15"/>
  <c r="C59" i="15"/>
  <c r="C55" i="15"/>
  <c r="C51" i="15"/>
  <c r="R36" i="15"/>
  <c r="C47" i="15"/>
  <c r="R29" i="15"/>
  <c r="C75" i="15"/>
  <c r="C71" i="15"/>
  <c r="C67" i="15"/>
  <c r="C63" i="15"/>
  <c r="C50" i="15"/>
  <c r="C46" i="15"/>
  <c r="K8" i="15"/>
  <c r="R22" i="15"/>
  <c r="C77" i="15"/>
  <c r="C73" i="15"/>
  <c r="C69" i="15"/>
  <c r="C65" i="15"/>
  <c r="C61" i="15"/>
  <c r="O8" i="15"/>
  <c r="O15" i="15"/>
  <c r="G8" i="15"/>
  <c r="G15" i="15"/>
  <c r="J8" i="15"/>
  <c r="C78" i="15"/>
  <c r="C70" i="15"/>
  <c r="C62" i="15"/>
  <c r="C53" i="15"/>
  <c r="H8" i="15"/>
  <c r="H15" i="15"/>
  <c r="N8" i="15"/>
  <c r="N15" i="15"/>
  <c r="F8" i="15"/>
  <c r="F15" i="15"/>
  <c r="M8" i="15"/>
  <c r="M15" i="15"/>
  <c r="E8" i="15"/>
  <c r="E15" i="15"/>
  <c r="C56" i="15"/>
  <c r="C52" i="15"/>
  <c r="C48" i="15"/>
  <c r="L8" i="15"/>
  <c r="L15" i="15"/>
  <c r="D8" i="15"/>
  <c r="D15" i="15"/>
  <c r="C8" i="15"/>
  <c r="C15" i="15"/>
  <c r="C74" i="15"/>
  <c r="C66" i="15"/>
  <c r="C58" i="15"/>
  <c r="C57" i="15"/>
  <c r="C49" i="15"/>
  <c r="I8" i="15"/>
  <c r="I15" i="15"/>
  <c r="C54" i="15"/>
  <c r="R15" i="15" l="1"/>
  <c r="L2" i="15" l="1"/>
  <c r="Q45" i="14"/>
  <c r="B77" i="15" l="1"/>
  <c r="Q60" i="14"/>
  <c r="B52" i="15"/>
  <c r="B76" i="15"/>
  <c r="Q59" i="14"/>
  <c r="B68" i="15"/>
  <c r="Q51" i="14"/>
  <c r="B69" i="15"/>
  <c r="Q52" i="14"/>
  <c r="B58" i="15"/>
  <c r="B74" i="15"/>
  <c r="Q57" i="14"/>
  <c r="B66" i="15"/>
  <c r="Q49" i="14"/>
  <c r="B59" i="15"/>
  <c r="B50" i="15"/>
  <c r="B73" i="15"/>
  <c r="Q56" i="14"/>
  <c r="B65" i="15"/>
  <c r="Q48" i="14"/>
  <c r="B75" i="15"/>
  <c r="Q58" i="14"/>
  <c r="B49" i="15"/>
  <c r="B56" i="15"/>
  <c r="B48" i="15"/>
  <c r="B72" i="15"/>
  <c r="Q55" i="14"/>
  <c r="B64" i="15"/>
  <c r="Q47" i="14"/>
  <c r="B53" i="15"/>
  <c r="B67" i="15"/>
  <c r="Q50" i="14"/>
  <c r="B57" i="15"/>
  <c r="B62" i="15"/>
  <c r="B71" i="15"/>
  <c r="Q54" i="14"/>
  <c r="B63" i="15"/>
  <c r="Q46" i="14"/>
  <c r="B51" i="15"/>
  <c r="B54" i="15"/>
  <c r="B78" i="15"/>
  <c r="Q61" i="14"/>
  <c r="B70" i="15"/>
  <c r="Q53" i="14"/>
  <c r="B55" i="15"/>
  <c r="N46" i="14"/>
  <c r="N47" i="14"/>
  <c r="N48" i="14"/>
  <c r="N49" i="14"/>
  <c r="N50" i="14"/>
  <c r="N51" i="14"/>
  <c r="N52" i="14"/>
  <c r="N53" i="14"/>
  <c r="N54" i="14"/>
  <c r="N55" i="14"/>
  <c r="N56" i="14"/>
  <c r="N57" i="14"/>
  <c r="N58" i="14"/>
  <c r="N59" i="14"/>
  <c r="N60" i="14"/>
  <c r="N61" i="14"/>
  <c r="A17" i="14"/>
  <c r="A18" i="14" s="1"/>
  <c r="S18" i="14" s="1"/>
  <c r="A34" i="14" l="1"/>
  <c r="A28" i="14"/>
  <c r="A16" i="14"/>
  <c r="A33" i="14"/>
  <c r="A27" i="14"/>
  <c r="A21" i="14"/>
  <c r="A15" i="14"/>
  <c r="B10" i="14"/>
  <c r="C10" i="14"/>
  <c r="D10" i="14"/>
  <c r="H10" i="14"/>
  <c r="I10" i="14"/>
  <c r="J10" i="14"/>
  <c r="K10" i="14"/>
  <c r="L10" i="14"/>
  <c r="M10" i="14"/>
  <c r="B11" i="14"/>
  <c r="C11" i="14"/>
  <c r="D11" i="14"/>
  <c r="H11" i="14"/>
  <c r="I11" i="14"/>
  <c r="J11" i="14"/>
  <c r="K11" i="14"/>
  <c r="L11" i="14"/>
  <c r="M11" i="14"/>
  <c r="A11" i="14"/>
  <c r="A10" i="14"/>
  <c r="R1" i="14"/>
  <c r="S1" i="14"/>
  <c r="A1" i="14"/>
  <c r="B4" i="14" l="1"/>
  <c r="L4" i="14"/>
  <c r="I4" i="14"/>
  <c r="H4" i="14"/>
  <c r="M4" i="14"/>
  <c r="K4" i="14"/>
  <c r="J4" i="14"/>
  <c r="D4" i="14"/>
  <c r="C4" i="14"/>
  <c r="A4" i="14"/>
  <c r="J2" i="15"/>
  <c r="Q2" i="15"/>
  <c r="H2" i="15"/>
  <c r="F2" i="15"/>
  <c r="E2" i="15"/>
  <c r="R2" i="15"/>
  <c r="D2" i="15"/>
  <c r="I2" i="15"/>
  <c r="G2" i="15"/>
  <c r="K2" i="15"/>
  <c r="M2" i="15" l="1"/>
  <c r="N2" i="15"/>
  <c r="O2" i="15"/>
  <c r="C4" i="15"/>
  <c r="C5" i="15" s="1"/>
  <c r="E4" i="15"/>
  <c r="E5" i="15" s="1"/>
  <c r="G4" i="15"/>
  <c r="G5" i="15" s="1"/>
  <c r="F4" i="15"/>
  <c r="F5" i="15" s="1"/>
  <c r="O4" i="15"/>
  <c r="O5" i="15" s="1"/>
  <c r="I4" i="15"/>
  <c r="I5" i="15" s="1"/>
  <c r="N4" i="15"/>
  <c r="N5" i="15" s="1"/>
  <c r="K4" i="15"/>
  <c r="K5" i="15" s="1"/>
  <c r="H4" i="15"/>
  <c r="H5" i="15" s="1"/>
  <c r="L4" i="15"/>
  <c r="L5" i="15" s="1"/>
  <c r="Q4" i="15"/>
  <c r="M4" i="15"/>
  <c r="M5" i="15" s="1"/>
  <c r="D4" i="15"/>
  <c r="D5" i="15" s="1"/>
  <c r="J4" i="15"/>
  <c r="J5" i="15" s="1"/>
  <c r="P2" i="15"/>
  <c r="R4" i="15" l="1"/>
  <c r="A2" i="14"/>
  <c r="A5" i="14" s="1"/>
  <c r="C2" i="15"/>
  <c r="R5" i="15"/>
  <c r="P4" i="15"/>
  <c r="A3" i="14"/>
  <c r="X2" i="14" l="1"/>
  <c r="C2" i="11"/>
  <c r="B2" i="11"/>
  <c r="C5" i="11" l="1"/>
  <c r="V2" i="14"/>
  <c r="C7" i="11"/>
  <c r="B47" i="15"/>
</calcChain>
</file>

<file path=xl/sharedStrings.xml><?xml version="1.0" encoding="utf-8"?>
<sst xmlns="http://schemas.openxmlformats.org/spreadsheetml/2006/main" count="371" uniqueCount="238">
  <si>
    <t>ID</t>
  </si>
  <si>
    <t>ドクター</t>
  </si>
  <si>
    <t>診察数</t>
    <rPh sb="0" eb="2">
      <t>シンサツ</t>
    </rPh>
    <rPh sb="2" eb="3">
      <t>スウ</t>
    </rPh>
    <phoneticPr fontId="2"/>
  </si>
  <si>
    <t>適応外判断数</t>
    <rPh sb="0" eb="2">
      <t>テキオウ</t>
    </rPh>
    <rPh sb="2" eb="3">
      <t>ガイ</t>
    </rPh>
    <rPh sb="3" eb="5">
      <t>ハンダン</t>
    </rPh>
    <rPh sb="5" eb="6">
      <t>スウ</t>
    </rPh>
    <phoneticPr fontId="2"/>
  </si>
  <si>
    <t>適応外判断率</t>
    <rPh sb="0" eb="2">
      <t>テキオウ</t>
    </rPh>
    <rPh sb="2" eb="3">
      <t>ガイ</t>
    </rPh>
    <rPh sb="3" eb="5">
      <t>ハンダン</t>
    </rPh>
    <rPh sb="5" eb="6">
      <t>リツ</t>
    </rPh>
    <phoneticPr fontId="2"/>
  </si>
  <si>
    <t>CS数</t>
    <rPh sb="2" eb="3">
      <t>スウ</t>
    </rPh>
    <phoneticPr fontId="2"/>
  </si>
  <si>
    <t>契約数</t>
    <rPh sb="0" eb="3">
      <t>ケイヤクスウ</t>
    </rPh>
    <phoneticPr fontId="2"/>
  </si>
  <si>
    <t>契約率</t>
    <rPh sb="0" eb="3">
      <t>ケイヤクリツ</t>
    </rPh>
    <phoneticPr fontId="2"/>
  </si>
  <si>
    <t>DC</t>
  </si>
  <si>
    <t>DH</t>
  </si>
  <si>
    <t>薩川　亜美</t>
  </si>
  <si>
    <t>五十嵐　尚子</t>
  </si>
  <si>
    <t>初診件数</t>
    <rPh sb="0" eb="2">
      <t>ショシン</t>
    </rPh>
    <rPh sb="2" eb="4">
      <t>ケンスウ</t>
    </rPh>
    <phoneticPr fontId="3"/>
  </si>
  <si>
    <t>朴　修賢</t>
  </si>
  <si>
    <t>CS数</t>
    <rPh sb="2" eb="3">
      <t>スウ</t>
    </rPh>
    <phoneticPr fontId="3"/>
  </si>
  <si>
    <t>羽田　安那</t>
  </si>
  <si>
    <t>佐川　玲奈</t>
  </si>
  <si>
    <t>CS率</t>
    <rPh sb="2" eb="3">
      <t>リツ</t>
    </rPh>
    <phoneticPr fontId="3"/>
  </si>
  <si>
    <t>三浦　香菜恵</t>
  </si>
  <si>
    <t>初診契約数</t>
    <rPh sb="0" eb="2">
      <t>ショシン</t>
    </rPh>
    <rPh sb="2" eb="5">
      <t>ケイヤクスウ</t>
    </rPh>
    <phoneticPr fontId="3"/>
  </si>
  <si>
    <t>本橋　麻美</t>
  </si>
  <si>
    <t>契約率</t>
    <rPh sb="0" eb="2">
      <t>ケイヤク</t>
    </rPh>
    <rPh sb="2" eb="3">
      <t>リツ</t>
    </rPh>
    <phoneticPr fontId="3"/>
  </si>
  <si>
    <t>徳竹克俊</t>
  </si>
  <si>
    <t>寺島　里穂</t>
  </si>
  <si>
    <t>藤井　千紘</t>
  </si>
  <si>
    <t>加藤　江莉奈</t>
  </si>
  <si>
    <t>堅田　梓</t>
  </si>
  <si>
    <t>初診</t>
    <rPh sb="0" eb="2">
      <t>ショシン</t>
    </rPh>
    <phoneticPr fontId="3"/>
  </si>
  <si>
    <t>矢野　愛美</t>
  </si>
  <si>
    <t>初回1回</t>
  </si>
  <si>
    <t>恒吉　沙耶</t>
  </si>
  <si>
    <t>西條　安佑実</t>
  </si>
  <si>
    <t>新里大基</t>
  </si>
  <si>
    <t>未記入</t>
  </si>
  <si>
    <t>CSなし</t>
  </si>
  <si>
    <t>合計</t>
    <rPh sb="0" eb="2">
      <t>ゴウケイ</t>
    </rPh>
    <phoneticPr fontId="2"/>
  </si>
  <si>
    <t>歯列拡大装置上顎</t>
  </si>
  <si>
    <t>歯列拡大装置下顎</t>
  </si>
  <si>
    <t>村尾　一誠</t>
  </si>
  <si>
    <t>歯列拡大装置上下顎</t>
  </si>
  <si>
    <t>後日</t>
    <rPh sb="0" eb="2">
      <t>ゴジツ</t>
    </rPh>
    <phoneticPr fontId="3"/>
  </si>
  <si>
    <t>初回4回コース</t>
  </si>
  <si>
    <t>初回7回コース</t>
  </si>
  <si>
    <t>初回10回コース</t>
  </si>
  <si>
    <t>追加1回</t>
    <rPh sb="0" eb="2">
      <t>ツイカ</t>
    </rPh>
    <rPh sb="3" eb="4">
      <t>カイ</t>
    </rPh>
    <phoneticPr fontId="2"/>
  </si>
  <si>
    <t>追加3回コース</t>
    <rPh sb="0" eb="2">
      <t>ツイカ</t>
    </rPh>
    <rPh sb="3" eb="4">
      <t>カイ</t>
    </rPh>
    <phoneticPr fontId="2"/>
  </si>
  <si>
    <t>追加6回コース</t>
    <rPh sb="0" eb="2">
      <t>ツイカ</t>
    </rPh>
    <rPh sb="3" eb="4">
      <t>カイ</t>
    </rPh>
    <phoneticPr fontId="2"/>
  </si>
  <si>
    <t>追加9回コース</t>
    <rPh sb="0" eb="2">
      <t>ツイカ</t>
    </rPh>
    <rPh sb="3" eb="4">
      <t>カイ</t>
    </rPh>
    <phoneticPr fontId="2"/>
  </si>
  <si>
    <t>Dr</t>
  </si>
  <si>
    <t>契約金額</t>
    <rPh sb="0" eb="2">
      <t>ケイヤク</t>
    </rPh>
    <rPh sb="2" eb="4">
      <t>キンガク</t>
    </rPh>
    <phoneticPr fontId="2"/>
  </si>
  <si>
    <t>契約単価</t>
    <rPh sb="0" eb="2">
      <t>ケイヤク</t>
    </rPh>
    <rPh sb="2" eb="4">
      <t>タンカ</t>
    </rPh>
    <phoneticPr fontId="2"/>
  </si>
  <si>
    <t>DC・DH</t>
  </si>
  <si>
    <t>----------</t>
  </si>
  <si>
    <t>計</t>
  </si>
  <si>
    <t>梅田　萌</t>
  </si>
  <si>
    <t>楯　馨予</t>
  </si>
  <si>
    <t>三上　晶</t>
  </si>
  <si>
    <t>中村　友香</t>
  </si>
  <si>
    <t>久保田　珠菜</t>
  </si>
  <si>
    <t>水谷　磨依</t>
  </si>
  <si>
    <t>柴田　修</t>
  </si>
  <si>
    <t>藤田　敦士</t>
  </si>
  <si>
    <t>中川　優</t>
  </si>
  <si>
    <t>小田　優華</t>
  </si>
  <si>
    <t>帆刈　真里奈</t>
  </si>
  <si>
    <t>小崎　英雄</t>
  </si>
  <si>
    <t>榊原　めぐみ</t>
  </si>
  <si>
    <t>内匠　純</t>
  </si>
  <si>
    <t>鈴木　一恵</t>
  </si>
  <si>
    <t>田井　寿和</t>
  </si>
  <si>
    <t>魚見　真由</t>
  </si>
  <si>
    <t>岩田　吏加</t>
  </si>
  <si>
    <t>堀江　佳代</t>
  </si>
  <si>
    <t>喜多　正和</t>
  </si>
  <si>
    <t>丹羽　優里亜</t>
  </si>
  <si>
    <t>豊田　知穂</t>
  </si>
  <si>
    <t>堀田　苑子</t>
  </si>
  <si>
    <t>安達　正吾</t>
  </si>
  <si>
    <t>青木　しおり</t>
  </si>
  <si>
    <t>森　あずさ</t>
  </si>
  <si>
    <t>高橋　邦明</t>
  </si>
  <si>
    <t>永利　奈津美</t>
  </si>
  <si>
    <t>岡部 乃采</t>
  </si>
  <si>
    <t>碇 実加子</t>
  </si>
  <si>
    <t>石亀　勝総院長</t>
  </si>
  <si>
    <t>富田　明希</t>
  </si>
  <si>
    <t>作本　夕依</t>
  </si>
  <si>
    <t>横山　良子</t>
  </si>
  <si>
    <t>石井　七海</t>
  </si>
  <si>
    <t>藤井　恵</t>
  </si>
  <si>
    <t>村田　清恵</t>
  </si>
  <si>
    <t>福原　聖代</t>
  </si>
  <si>
    <t>大谷　菜帆　</t>
  </si>
  <si>
    <t>三浦　翼</t>
  </si>
  <si>
    <t>山田　容子</t>
  </si>
  <si>
    <t>土橋　紗良</t>
  </si>
  <si>
    <t>中村　麻里子</t>
  </si>
  <si>
    <t>山本　実由</t>
    <rPh sb="0" eb="2">
      <t>ヤマモト</t>
    </rPh>
    <rPh sb="3" eb="4">
      <t>ミ</t>
    </rPh>
    <rPh sb="4" eb="5">
      <t>ユ</t>
    </rPh>
    <phoneticPr fontId="4"/>
  </si>
  <si>
    <t>葛西　美樹</t>
  </si>
  <si>
    <t>奈須野　真理</t>
  </si>
  <si>
    <t>藤田　尚樹</t>
  </si>
  <si>
    <t>岩嶋彩乃</t>
    <rPh sb="0" eb="4">
      <t>イワシマアヤノ</t>
    </rPh>
    <phoneticPr fontId="4"/>
  </si>
  <si>
    <t>小山内</t>
  </si>
  <si>
    <t>大平　睦美</t>
  </si>
  <si>
    <t>東園　陽子</t>
  </si>
  <si>
    <t>須永　美緒</t>
  </si>
  <si>
    <t>DH・DC</t>
  </si>
  <si>
    <t>ノンクラスプ拡大床（上顎）</t>
  </si>
  <si>
    <t>ノンクラスプ拡大床（下顎）</t>
  </si>
  <si>
    <t>ノンクラスプ拡大床（上下顎）</t>
  </si>
  <si>
    <t>診察数</t>
    <rPh sb="0" eb="3">
      <t>シンサツスウ</t>
    </rPh>
    <phoneticPr fontId="2"/>
  </si>
  <si>
    <t>歯列拡大装置下顎（ノンクラスプ）</t>
    <rPh sb="6" eb="7">
      <t>ゲ</t>
    </rPh>
    <phoneticPr fontId="2"/>
  </si>
  <si>
    <t>歯列拡大装置上下顎（ノンクラスプ）</t>
    <rPh sb="6" eb="8">
      <t>ジョウゲ</t>
    </rPh>
    <phoneticPr fontId="2"/>
  </si>
  <si>
    <t>野口　裕太</t>
  </si>
  <si>
    <t>歯列拡大装置上顎（ノンクラスプ）</t>
  </si>
  <si>
    <t>歯列拡大装置上（ニッケルフリー）</t>
  </si>
  <si>
    <t>歯列拡大装置下（ニッケルフリー）</t>
  </si>
  <si>
    <t>歯列拡大装置上下（ニッケルフリー）</t>
  </si>
  <si>
    <t>佐藤　真美</t>
    <rPh sb="0" eb="2">
      <t>サトウ</t>
    </rPh>
    <rPh sb="3" eb="5">
      <t>マミ</t>
    </rPh>
    <phoneticPr fontId="2"/>
  </si>
  <si>
    <t>森山　唯</t>
    <rPh sb="0" eb="2">
      <t>モリヤマ</t>
    </rPh>
    <rPh sb="3" eb="4">
      <t>ユイ</t>
    </rPh>
    <phoneticPr fontId="2"/>
  </si>
  <si>
    <t>高橋　咲</t>
    <phoneticPr fontId="4"/>
  </si>
  <si>
    <t>合計</t>
    <rPh sb="0" eb="2">
      <t>ゴウケイ</t>
    </rPh>
    <phoneticPr fontId="4"/>
  </si>
  <si>
    <t>高田馬場</t>
    <rPh sb="0" eb="4">
      <t>タカダノババ</t>
    </rPh>
    <phoneticPr fontId="4"/>
  </si>
  <si>
    <t>銀座</t>
    <rPh sb="0" eb="2">
      <t>ギンザ</t>
    </rPh>
    <phoneticPr fontId="4"/>
  </si>
  <si>
    <t>横浜</t>
    <rPh sb="0" eb="2">
      <t>ヨコハマ</t>
    </rPh>
    <phoneticPr fontId="4"/>
  </si>
  <si>
    <t>名古屋栄</t>
    <rPh sb="0" eb="4">
      <t>ナゴヤサカエ</t>
    </rPh>
    <phoneticPr fontId="4"/>
  </si>
  <si>
    <t>大阪梅田</t>
    <rPh sb="0" eb="4">
      <t>オオサカウメダ</t>
    </rPh>
    <phoneticPr fontId="4"/>
  </si>
  <si>
    <t>千葉　美蘭</t>
  </si>
  <si>
    <t>Dr</t>
    <phoneticPr fontId="4"/>
  </si>
  <si>
    <t>DC</t>
    <phoneticPr fontId="4"/>
  </si>
  <si>
    <t>奥田　唯花</t>
    <rPh sb="0" eb="2">
      <t>オクダ</t>
    </rPh>
    <rPh sb="3" eb="4">
      <t>ユイ</t>
    </rPh>
    <rPh sb="4" eb="5">
      <t>カ</t>
    </rPh>
    <phoneticPr fontId="4"/>
  </si>
  <si>
    <t>名古屋</t>
    <rPh sb="0" eb="3">
      <t>ナゴヤ</t>
    </rPh>
    <phoneticPr fontId="4"/>
  </si>
  <si>
    <t>宮川　佳子</t>
    <rPh sb="0" eb="2">
      <t>ミヤガワ</t>
    </rPh>
    <rPh sb="3" eb="5">
      <t>ヨシコ</t>
    </rPh>
    <phoneticPr fontId="4"/>
  </si>
  <si>
    <t>勝見　彩夏</t>
    <rPh sb="0" eb="2">
      <t>カツミ</t>
    </rPh>
    <rPh sb="3" eb="4">
      <t>アヤ</t>
    </rPh>
    <rPh sb="4" eb="5">
      <t>ナツ</t>
    </rPh>
    <phoneticPr fontId="4"/>
  </si>
  <si>
    <t>鬼ケ原　雄樹</t>
    <rPh sb="0" eb="1">
      <t>オニ</t>
    </rPh>
    <rPh sb="2" eb="3">
      <t>ハラ</t>
    </rPh>
    <rPh sb="4" eb="5">
      <t>ユウ</t>
    </rPh>
    <rPh sb="5" eb="6">
      <t>キ</t>
    </rPh>
    <phoneticPr fontId="4"/>
  </si>
  <si>
    <t>遠田　亜季子</t>
    <rPh sb="0" eb="2">
      <t>トオダ</t>
    </rPh>
    <rPh sb="3" eb="4">
      <t>ア</t>
    </rPh>
    <rPh sb="5" eb="6">
      <t>コ</t>
    </rPh>
    <phoneticPr fontId="4"/>
  </si>
  <si>
    <t>田中　詩衣奈</t>
    <rPh sb="0" eb="2">
      <t>タナカ</t>
    </rPh>
    <rPh sb="3" eb="4">
      <t>シ</t>
    </rPh>
    <rPh sb="4" eb="5">
      <t>コロモ</t>
    </rPh>
    <rPh sb="5" eb="6">
      <t>ナ</t>
    </rPh>
    <phoneticPr fontId="4"/>
  </si>
  <si>
    <t>西谷　美穂</t>
    <rPh sb="0" eb="2">
      <t>ニシタニ</t>
    </rPh>
    <rPh sb="3" eb="5">
      <t>ミホ</t>
    </rPh>
    <phoneticPr fontId="4"/>
  </si>
  <si>
    <t>荻原　峻大</t>
    <rPh sb="0" eb="2">
      <t>オギハラ</t>
    </rPh>
    <rPh sb="3" eb="4">
      <t>シュン</t>
    </rPh>
    <rPh sb="4" eb="5">
      <t>ダイ</t>
    </rPh>
    <phoneticPr fontId="4"/>
  </si>
  <si>
    <t>山田　早瑛子</t>
    <rPh sb="0" eb="2">
      <t>ヤマダ</t>
    </rPh>
    <rPh sb="3" eb="4">
      <t>ハヤ</t>
    </rPh>
    <rPh sb="4" eb="6">
      <t>エイコ</t>
    </rPh>
    <phoneticPr fontId="4"/>
  </si>
  <si>
    <t>内田　有美</t>
    <rPh sb="0" eb="2">
      <t>ウチダ</t>
    </rPh>
    <rPh sb="3" eb="5">
      <t>ユミ</t>
    </rPh>
    <phoneticPr fontId="4"/>
  </si>
  <si>
    <t>平野　莉子</t>
    <rPh sb="0" eb="2">
      <t>ヒラノ</t>
    </rPh>
    <rPh sb="3" eb="5">
      <t>リコ</t>
    </rPh>
    <phoneticPr fontId="4"/>
  </si>
  <si>
    <t>池田　岳史</t>
    <rPh sb="0" eb="2">
      <t>イケダ</t>
    </rPh>
    <rPh sb="3" eb="4">
      <t>ガク</t>
    </rPh>
    <rPh sb="4" eb="5">
      <t>シ</t>
    </rPh>
    <phoneticPr fontId="4"/>
  </si>
  <si>
    <t>井上　雄</t>
    <rPh sb="0" eb="2">
      <t>イノウエ</t>
    </rPh>
    <rPh sb="3" eb="4">
      <t>ユウ</t>
    </rPh>
    <phoneticPr fontId="4"/>
  </si>
  <si>
    <t>初回4回3-4間IPRコース</t>
  </si>
  <si>
    <t>初回7回3-4間IPRコース</t>
  </si>
  <si>
    <t>初回10回3-4間IPRコース</t>
  </si>
  <si>
    <t>高橋　義充</t>
    <rPh sb="0" eb="2">
      <t>タカハシ</t>
    </rPh>
    <rPh sb="3" eb="5">
      <t>ヨシミツ</t>
    </rPh>
    <phoneticPr fontId="4"/>
  </si>
  <si>
    <t>松丸　祐佳</t>
    <rPh sb="0" eb="2">
      <t>マツマル</t>
    </rPh>
    <rPh sb="3" eb="4">
      <t>タスク</t>
    </rPh>
    <rPh sb="4" eb="5">
      <t>カ</t>
    </rPh>
    <phoneticPr fontId="4"/>
  </si>
  <si>
    <t>池田　美栞</t>
    <rPh sb="0" eb="2">
      <t>イケダ</t>
    </rPh>
    <rPh sb="3" eb="4">
      <t>ビ</t>
    </rPh>
    <rPh sb="4" eb="5">
      <t>シオリ</t>
    </rPh>
    <phoneticPr fontId="4"/>
  </si>
  <si>
    <t>室田　有香</t>
    <phoneticPr fontId="4"/>
  </si>
  <si>
    <t>櫛引　翔太</t>
    <rPh sb="0" eb="2">
      <t>クシビキ</t>
    </rPh>
    <rPh sb="3" eb="5">
      <t>ショウタ</t>
    </rPh>
    <phoneticPr fontId="4"/>
  </si>
  <si>
    <t>内田　俊</t>
    <rPh sb="0" eb="2">
      <t>ウチダ</t>
    </rPh>
    <rPh sb="3" eb="4">
      <t>シュン</t>
    </rPh>
    <phoneticPr fontId="4"/>
  </si>
  <si>
    <t>星野　慶弘</t>
    <rPh sb="0" eb="2">
      <t>ホシノ</t>
    </rPh>
    <rPh sb="3" eb="4">
      <t>ケイ</t>
    </rPh>
    <rPh sb="4" eb="5">
      <t>ヒロシ</t>
    </rPh>
    <phoneticPr fontId="4"/>
  </si>
  <si>
    <t>權　友孝</t>
    <phoneticPr fontId="4"/>
  </si>
  <si>
    <t>村尾　有里子</t>
    <phoneticPr fontId="4"/>
  </si>
  <si>
    <t>普山田　真利子</t>
    <rPh sb="0" eb="1">
      <t>フ</t>
    </rPh>
    <rPh sb="1" eb="3">
      <t>ヤマダ</t>
    </rPh>
    <rPh sb="4" eb="7">
      <t>マリコ</t>
    </rPh>
    <phoneticPr fontId="4"/>
  </si>
  <si>
    <t>西田　朋世</t>
    <rPh sb="0" eb="2">
      <t>ニシダ</t>
    </rPh>
    <rPh sb="3" eb="5">
      <t>トモヨ</t>
    </rPh>
    <phoneticPr fontId="4"/>
  </si>
  <si>
    <t>三浦　琢磨</t>
    <rPh sb="0" eb="2">
      <t>ミウラ</t>
    </rPh>
    <rPh sb="3" eb="5">
      <t>タクマ</t>
    </rPh>
    <phoneticPr fontId="4"/>
  </si>
  <si>
    <t>宮林　秀企</t>
    <rPh sb="0" eb="2">
      <t>ミヤバヤシ</t>
    </rPh>
    <rPh sb="3" eb="4">
      <t>シュウ</t>
    </rPh>
    <rPh sb="4" eb="5">
      <t>キ</t>
    </rPh>
    <phoneticPr fontId="4"/>
  </si>
  <si>
    <t>未記入</t>
    <phoneticPr fontId="4"/>
  </si>
  <si>
    <t>砂治　よう子</t>
    <rPh sb="0" eb="1">
      <t>スナ</t>
    </rPh>
    <rPh sb="1" eb="2">
      <t>オサム</t>
    </rPh>
    <rPh sb="5" eb="6">
      <t>コ</t>
    </rPh>
    <phoneticPr fontId="4"/>
  </si>
  <si>
    <t>秋馬　秀成</t>
    <rPh sb="0" eb="1">
      <t>アキ</t>
    </rPh>
    <rPh sb="1" eb="2">
      <t>ウマ</t>
    </rPh>
    <rPh sb="3" eb="5">
      <t>ヒデナリ</t>
    </rPh>
    <phoneticPr fontId="4"/>
  </si>
  <si>
    <t>久保　典生</t>
    <rPh sb="0" eb="2">
      <t>クボ</t>
    </rPh>
    <rPh sb="3" eb="4">
      <t>テン</t>
    </rPh>
    <rPh sb="4" eb="5">
      <t>セイ</t>
    </rPh>
    <phoneticPr fontId="4"/>
  </si>
  <si>
    <t>本田　詩央里</t>
    <rPh sb="3" eb="4">
      <t>シ</t>
    </rPh>
    <rPh sb="5" eb="6">
      <t>サト</t>
    </rPh>
    <phoneticPr fontId="4"/>
  </si>
  <si>
    <t>西山　綾乃</t>
    <rPh sb="0" eb="2">
      <t>ニシヤマ</t>
    </rPh>
    <rPh sb="3" eb="5">
      <t>アヤノ</t>
    </rPh>
    <phoneticPr fontId="4"/>
  </si>
  <si>
    <t>馬場　遥</t>
    <rPh sb="0" eb="2">
      <t>ババ</t>
    </rPh>
    <rPh sb="3" eb="4">
      <t>ハル</t>
    </rPh>
    <phoneticPr fontId="4"/>
  </si>
  <si>
    <t>近多　純</t>
    <rPh sb="0" eb="1">
      <t>チカ</t>
    </rPh>
    <rPh sb="1" eb="2">
      <t>オオ</t>
    </rPh>
    <phoneticPr fontId="4"/>
  </si>
  <si>
    <t>武川　夏季</t>
    <phoneticPr fontId="4"/>
  </si>
  <si>
    <t>小塩　美生</t>
    <rPh sb="0" eb="2">
      <t>コシオ</t>
    </rPh>
    <rPh sb="3" eb="4">
      <t>ビ</t>
    </rPh>
    <rPh sb="4" eb="5">
      <t>セイ</t>
    </rPh>
    <phoneticPr fontId="4"/>
  </si>
  <si>
    <t>小林　正明</t>
    <rPh sb="0" eb="2">
      <t>コバヤシ</t>
    </rPh>
    <rPh sb="3" eb="5">
      <t>マサアキ</t>
    </rPh>
    <phoneticPr fontId="4"/>
  </si>
  <si>
    <t>白崎　妙絢</t>
    <rPh sb="0" eb="2">
      <t>シロサキ</t>
    </rPh>
    <rPh sb="3" eb="4">
      <t>ミョウ</t>
    </rPh>
    <rPh sb="4" eb="5">
      <t>アヤ</t>
    </rPh>
    <phoneticPr fontId="4"/>
  </si>
  <si>
    <t>黒田　佑麻</t>
    <rPh sb="0" eb="2">
      <t>クロダ</t>
    </rPh>
    <rPh sb="3" eb="4">
      <t>ユウ</t>
    </rPh>
    <rPh sb="4" eb="5">
      <t>マ</t>
    </rPh>
    <phoneticPr fontId="4"/>
  </si>
  <si>
    <t>仙田　美咲子</t>
    <rPh sb="0" eb="2">
      <t>センダ</t>
    </rPh>
    <rPh sb="3" eb="4">
      <t>ビ</t>
    </rPh>
    <rPh sb="4" eb="5">
      <t>サ</t>
    </rPh>
    <rPh sb="5" eb="6">
      <t>コ</t>
    </rPh>
    <phoneticPr fontId="4"/>
  </si>
  <si>
    <t>小林　夕夏子</t>
    <phoneticPr fontId="4"/>
  </si>
  <si>
    <t>森　陽絵</t>
    <phoneticPr fontId="4"/>
  </si>
  <si>
    <t>曾澤　佳奈</t>
    <rPh sb="0" eb="2">
      <t>アイザワ</t>
    </rPh>
    <rPh sb="3" eb="5">
      <t>カナ</t>
    </rPh>
    <phoneticPr fontId="4"/>
  </si>
  <si>
    <t>本宮　萌子</t>
    <rPh sb="0" eb="2">
      <t>モトミヤ</t>
    </rPh>
    <rPh sb="3" eb="5">
      <t>モエコ</t>
    </rPh>
    <phoneticPr fontId="4"/>
  </si>
  <si>
    <t>服部　莉奈</t>
    <rPh sb="0" eb="2">
      <t>ハットリ</t>
    </rPh>
    <rPh sb="3" eb="4">
      <t>リ</t>
    </rPh>
    <rPh sb="4" eb="5">
      <t>ナ</t>
    </rPh>
    <phoneticPr fontId="4"/>
  </si>
  <si>
    <t>奥村　友美</t>
    <rPh sb="0" eb="2">
      <t>オクムラ</t>
    </rPh>
    <rPh sb="3" eb="5">
      <t>トモミ</t>
    </rPh>
    <phoneticPr fontId="4"/>
  </si>
  <si>
    <t>辻本　富弘</t>
    <rPh sb="0" eb="2">
      <t>ツジモト</t>
    </rPh>
    <rPh sb="3" eb="4">
      <t>トミ</t>
    </rPh>
    <rPh sb="4" eb="5">
      <t>ヒロシ</t>
    </rPh>
    <phoneticPr fontId="4"/>
  </si>
  <si>
    <t>ヴァンフィースさや</t>
    <phoneticPr fontId="4"/>
  </si>
  <si>
    <t>川部　莉歩</t>
    <rPh sb="0" eb="2">
      <t>カワベ</t>
    </rPh>
    <rPh sb="3" eb="4">
      <t>リ</t>
    </rPh>
    <rPh sb="4" eb="5">
      <t>ホ</t>
    </rPh>
    <phoneticPr fontId="4"/>
  </si>
  <si>
    <t>颯　翔馬</t>
    <rPh sb="0" eb="1">
      <t>ハヤテ</t>
    </rPh>
    <rPh sb="2" eb="3">
      <t>ショウ</t>
    </rPh>
    <rPh sb="3" eb="4">
      <t>ウマ</t>
    </rPh>
    <phoneticPr fontId="4"/>
  </si>
  <si>
    <t>増田　友愛</t>
    <rPh sb="0" eb="2">
      <t>マスダ</t>
    </rPh>
    <rPh sb="3" eb="5">
      <t>ユウアイ</t>
    </rPh>
    <phoneticPr fontId="4"/>
  </si>
  <si>
    <t>森　晃宏</t>
    <rPh sb="0" eb="1">
      <t>モリ</t>
    </rPh>
    <rPh sb="2" eb="3">
      <t>アキラ</t>
    </rPh>
    <rPh sb="3" eb="4">
      <t>ヒロシ</t>
    </rPh>
    <phoneticPr fontId="4"/>
  </si>
  <si>
    <t>長谷川　愛</t>
    <rPh sb="0" eb="3">
      <t>ハセガワ</t>
    </rPh>
    <rPh sb="4" eb="5">
      <t>アイ</t>
    </rPh>
    <phoneticPr fontId="4"/>
  </si>
  <si>
    <t>何　俊輝</t>
    <rPh sb="0" eb="1">
      <t>ナニ</t>
    </rPh>
    <rPh sb="2" eb="3">
      <t>シュン</t>
    </rPh>
    <rPh sb="3" eb="4">
      <t>カガヤ</t>
    </rPh>
    <phoneticPr fontId="4"/>
  </si>
  <si>
    <t>竹内　克行</t>
    <rPh sb="0" eb="2">
      <t>タケウチ</t>
    </rPh>
    <rPh sb="3" eb="4">
      <t>カツ</t>
    </rPh>
    <rPh sb="4" eb="5">
      <t>ギョウ</t>
    </rPh>
    <phoneticPr fontId="4"/>
  </si>
  <si>
    <t>泉　美咲</t>
    <rPh sb="0" eb="1">
      <t>イズミ</t>
    </rPh>
    <rPh sb="2" eb="3">
      <t>ビ</t>
    </rPh>
    <rPh sb="3" eb="4">
      <t>サ</t>
    </rPh>
    <phoneticPr fontId="4"/>
  </si>
  <si>
    <t>三ツ木　恵子</t>
    <phoneticPr fontId="4"/>
  </si>
  <si>
    <t>前田　彩加</t>
    <rPh sb="0" eb="2">
      <t>マエダ</t>
    </rPh>
    <rPh sb="3" eb="4">
      <t>アヤ</t>
    </rPh>
    <rPh sb="4" eb="5">
      <t>カ</t>
    </rPh>
    <phoneticPr fontId="4"/>
  </si>
  <si>
    <t>稲川　侑里</t>
    <rPh sb="0" eb="2">
      <t>イナガワ</t>
    </rPh>
    <rPh sb="3" eb="4">
      <t>ユウ</t>
    </rPh>
    <rPh sb="4" eb="5">
      <t>サト</t>
    </rPh>
    <phoneticPr fontId="4"/>
  </si>
  <si>
    <t>金崎　路世</t>
    <rPh sb="0" eb="2">
      <t>カナサキ</t>
    </rPh>
    <rPh sb="3" eb="4">
      <t>ロ</t>
    </rPh>
    <rPh sb="4" eb="5">
      <t>ヨ</t>
    </rPh>
    <phoneticPr fontId="4"/>
  </si>
  <si>
    <t>大端　沙優華</t>
    <phoneticPr fontId="4"/>
  </si>
  <si>
    <t>新宿</t>
    <rPh sb="0" eb="2">
      <t>シンジュク</t>
    </rPh>
    <phoneticPr fontId="4"/>
  </si>
  <si>
    <t>河野　真希</t>
    <rPh sb="0" eb="2">
      <t>コウノ</t>
    </rPh>
    <rPh sb="3" eb="5">
      <t>マキ</t>
    </rPh>
    <phoneticPr fontId="4"/>
  </si>
  <si>
    <t>松田　美紀</t>
    <rPh sb="0" eb="2">
      <t>マツダ</t>
    </rPh>
    <rPh sb="3" eb="4">
      <t>ビ</t>
    </rPh>
    <phoneticPr fontId="4"/>
  </si>
  <si>
    <t>長谷　玲奈</t>
    <rPh sb="0" eb="2">
      <t>ナガタニ</t>
    </rPh>
    <rPh sb="3" eb="5">
      <t>レイナ</t>
    </rPh>
    <phoneticPr fontId="4"/>
  </si>
  <si>
    <t>今井　美瑞希</t>
    <phoneticPr fontId="4"/>
  </si>
  <si>
    <t>宮下　小夏</t>
    <rPh sb="0" eb="2">
      <t>ミヤシタ</t>
    </rPh>
    <rPh sb="3" eb="4">
      <t>ショウ</t>
    </rPh>
    <rPh sb="4" eb="5">
      <t>ナツ</t>
    </rPh>
    <phoneticPr fontId="4"/>
  </si>
  <si>
    <t>カリ　菜摘</t>
    <phoneticPr fontId="4"/>
  </si>
  <si>
    <t>蔵野　弘基</t>
    <rPh sb="0" eb="2">
      <t>クラノ</t>
    </rPh>
    <rPh sb="3" eb="4">
      <t>ヒロシ</t>
    </rPh>
    <rPh sb="4" eb="5">
      <t>モトイ</t>
    </rPh>
    <phoneticPr fontId="4"/>
  </si>
  <si>
    <t>泉　彩夏</t>
    <rPh sb="0" eb="1">
      <t>イズミ</t>
    </rPh>
    <rPh sb="2" eb="3">
      <t>アヤ</t>
    </rPh>
    <rPh sb="3" eb="4">
      <t>ナツ</t>
    </rPh>
    <phoneticPr fontId="4"/>
  </si>
  <si>
    <t>高田馬場　</t>
    <rPh sb="0" eb="4">
      <t>タカダノババ</t>
    </rPh>
    <phoneticPr fontId="4"/>
  </si>
  <si>
    <t>新宿　</t>
    <rPh sb="0" eb="2">
      <t>シンジュク</t>
    </rPh>
    <phoneticPr fontId="4"/>
  </si>
  <si>
    <t>横浜　紹介1件11,000円の差違</t>
    <rPh sb="0" eb="2">
      <t>ヨコハマ</t>
    </rPh>
    <rPh sb="3" eb="5">
      <t>ショウカイ</t>
    </rPh>
    <rPh sb="6" eb="7">
      <t>ケン</t>
    </rPh>
    <rPh sb="13" eb="14">
      <t>エン</t>
    </rPh>
    <rPh sb="15" eb="17">
      <t>サイ</t>
    </rPh>
    <phoneticPr fontId="4"/>
  </si>
  <si>
    <t>名古屋　紹介2件22,000円の差違</t>
    <rPh sb="0" eb="3">
      <t>ナゴヤ</t>
    </rPh>
    <rPh sb="4" eb="6">
      <t>ショウカイ</t>
    </rPh>
    <rPh sb="7" eb="8">
      <t>ケン</t>
    </rPh>
    <rPh sb="14" eb="15">
      <t>エン</t>
    </rPh>
    <rPh sb="16" eb="18">
      <t>サイ</t>
    </rPh>
    <phoneticPr fontId="4"/>
  </si>
  <si>
    <t>大阪　 紹介1件11,000円の差違</t>
    <rPh sb="0" eb="2">
      <t>オオサカ</t>
    </rPh>
    <rPh sb="4" eb="6">
      <t>ショウカイ</t>
    </rPh>
    <rPh sb="7" eb="8">
      <t>ケン</t>
    </rPh>
    <rPh sb="14" eb="15">
      <t>エン</t>
    </rPh>
    <rPh sb="16" eb="18">
      <t>サイ</t>
    </rPh>
    <phoneticPr fontId="4"/>
  </si>
  <si>
    <t>長井　亜衣</t>
    <rPh sb="0" eb="2">
      <t>ナガイ</t>
    </rPh>
    <rPh sb="3" eb="4">
      <t>ア</t>
    </rPh>
    <phoneticPr fontId="4"/>
  </si>
  <si>
    <t>銀座　紹介1件11,000円の差異</t>
    <rPh sb="0" eb="2">
      <t>ギンザ</t>
    </rPh>
    <rPh sb="3" eb="5">
      <t>ショウカイ</t>
    </rPh>
    <rPh sb="6" eb="7">
      <t>ケン</t>
    </rPh>
    <rPh sb="13" eb="14">
      <t>エン</t>
    </rPh>
    <rPh sb="15" eb="17">
      <t>サイ</t>
    </rPh>
    <phoneticPr fontId="4"/>
  </si>
  <si>
    <t>初診カウンセリング件数</t>
    <rPh sb="0" eb="2">
      <t>ショシン</t>
    </rPh>
    <rPh sb="9" eb="10">
      <t>ケン</t>
    </rPh>
    <rPh sb="10" eb="11">
      <t>スウ</t>
    </rPh>
    <phoneticPr fontId="3"/>
  </si>
  <si>
    <t>期間</t>
    <rPh sb="0" eb="2">
      <t>キカン</t>
    </rPh>
    <phoneticPr fontId="4"/>
  </si>
  <si>
    <t>数値</t>
    <rPh sb="0" eb="2">
      <t>スウチ</t>
    </rPh>
    <phoneticPr fontId="4"/>
  </si>
  <si>
    <t>A</t>
    <phoneticPr fontId="4"/>
  </si>
  <si>
    <t>B</t>
    <phoneticPr fontId="4"/>
  </si>
  <si>
    <t>看護師・歯科衛生士</t>
    <rPh sb="0" eb="3">
      <t>カンゴシ</t>
    </rPh>
    <rPh sb="4" eb="9">
      <t>シカエイセイシ</t>
    </rPh>
    <phoneticPr fontId="4"/>
  </si>
  <si>
    <t>カウンセラー</t>
    <phoneticPr fontId="4"/>
  </si>
  <si>
    <t>医師</t>
    <rPh sb="0" eb="2">
      <t>イシ</t>
    </rPh>
    <phoneticPr fontId="4"/>
  </si>
  <si>
    <t>職員ID</t>
    <rPh sb="0" eb="2">
      <t>ショクイン</t>
    </rPh>
    <phoneticPr fontId="4"/>
  </si>
  <si>
    <t>適応外判断数</t>
    <rPh sb="0" eb="3">
      <t>テキオウガイ</t>
    </rPh>
    <rPh sb="3" eb="5">
      <t>ハンダン</t>
    </rPh>
    <rPh sb="5" eb="6">
      <t>スウ</t>
    </rPh>
    <phoneticPr fontId="4"/>
  </si>
  <si>
    <t>検査１</t>
    <rPh sb="0" eb="2">
      <t>ケンサ</t>
    </rPh>
    <phoneticPr fontId="4"/>
  </si>
  <si>
    <t>検査２</t>
    <rPh sb="0" eb="2">
      <t>ケンサ</t>
    </rPh>
    <phoneticPr fontId="4"/>
  </si>
  <si>
    <t>検査３</t>
    <rPh sb="0" eb="2">
      <t>ケンサ</t>
    </rPh>
    <phoneticPr fontId="4"/>
  </si>
  <si>
    <t>処置１</t>
    <rPh sb="0" eb="2">
      <t>ショチ</t>
    </rPh>
    <phoneticPr fontId="4"/>
  </si>
  <si>
    <t>処置２</t>
    <rPh sb="0" eb="2">
      <t>ショチ</t>
    </rPh>
    <phoneticPr fontId="4"/>
  </si>
  <si>
    <t>処置３</t>
    <rPh sb="0" eb="2">
      <t>ショチ</t>
    </rPh>
    <phoneticPr fontId="4"/>
  </si>
  <si>
    <t>処置４</t>
    <rPh sb="0" eb="2">
      <t>ショチ</t>
    </rPh>
    <phoneticPr fontId="4"/>
  </si>
  <si>
    <t>処置５</t>
    <rPh sb="0" eb="2">
      <t>ショチ</t>
    </rPh>
    <phoneticPr fontId="4"/>
  </si>
  <si>
    <t>処置６</t>
    <rPh sb="0" eb="2">
      <t>ショチ</t>
    </rPh>
    <phoneticPr fontId="4"/>
  </si>
  <si>
    <t>処置７</t>
    <rPh sb="0" eb="2">
      <t>ショチ</t>
    </rPh>
    <phoneticPr fontId="4"/>
  </si>
  <si>
    <t>処置８</t>
    <rPh sb="0" eb="2">
      <t>ショチ</t>
    </rPh>
    <phoneticPr fontId="4"/>
  </si>
  <si>
    <t>診察数</t>
    <rPh sb="0" eb="2">
      <t>シンサツ</t>
    </rPh>
    <rPh sb="2" eb="3">
      <t>スウ</t>
    </rPh>
    <phoneticPr fontId="3"/>
  </si>
  <si>
    <t>カウンセリング数</t>
    <rPh sb="7" eb="8">
      <t>スウ</t>
    </rPh>
    <phoneticPr fontId="2"/>
  </si>
  <si>
    <t>C</t>
    <phoneticPr fontId="4"/>
  </si>
  <si>
    <t>■月別クリニック計画状況　○月度</t>
    <rPh sb="1" eb="3">
      <t>ツキベツ</t>
    </rPh>
    <rPh sb="8" eb="10">
      <t>ケイカク</t>
    </rPh>
    <rPh sb="10" eb="12">
      <t>ジョウキョウ</t>
    </rPh>
    <rPh sb="14" eb="16">
      <t>ツキド</t>
    </rPh>
    <phoneticPr fontId="4"/>
  </si>
  <si>
    <t>合計</t>
    <rPh sb="0" eb="2">
      <t>ゴウケイ</t>
    </rPh>
    <phoneticPr fontId="4"/>
  </si>
  <si>
    <t>カウンセラー・看護師・歯科衛生士</t>
    <rPh sb="7" eb="10">
      <t>カンゴシ</t>
    </rPh>
    <rPh sb="11" eb="16">
      <t>シカエイセイシ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</si>
</sst>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);[Red]\(0\)"/>
    <numFmt numFmtId="177" formatCode="yyyy/m/d;@"/>
    <numFmt numFmtId="178" formatCode="&quot;～&quot;yyyy/m/d;@"/>
    <numFmt numFmtId="179" formatCode="0.0%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76" fontId="0" fillId="2" borderId="1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77" fontId="0" fillId="0" borderId="1" xfId="0" applyNumberFormat="1" applyBorder="1">
      <alignment vertical="center"/>
    </xf>
    <xf numFmtId="178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176" fontId="0" fillId="0" borderId="1" xfId="2" applyNumberFormat="1" applyFont="1" applyBorder="1">
      <alignment vertical="center"/>
    </xf>
    <xf numFmtId="0" fontId="0" fillId="0" borderId="1" xfId="0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0" fillId="0" borderId="1" xfId="0" applyFill="1" applyBorder="1">
      <alignment vertical="center"/>
    </xf>
    <xf numFmtId="9" fontId="0" fillId="0" borderId="1" xfId="2" applyFont="1" applyBorder="1">
      <alignment vertical="center"/>
    </xf>
    <xf numFmtId="38" fontId="0" fillId="0" borderId="1" xfId="1" applyFont="1" applyBorder="1">
      <alignment vertical="center"/>
    </xf>
    <xf numFmtId="10" fontId="0" fillId="0" borderId="1" xfId="0" applyNumberFormat="1" applyBorder="1">
      <alignment vertical="center"/>
    </xf>
    <xf numFmtId="0" fontId="0" fillId="0" borderId="0" xfId="0" applyBorder="1">
      <alignment vertical="center"/>
    </xf>
    <xf numFmtId="10" fontId="0" fillId="0" borderId="0" xfId="0" applyNumberFormat="1" applyBorder="1">
      <alignment vertical="center"/>
    </xf>
    <xf numFmtId="0" fontId="0" fillId="0" borderId="0" xfId="0" applyFill="1" applyBorder="1">
      <alignment vertical="center"/>
    </xf>
    <xf numFmtId="0" fontId="0" fillId="0" borderId="1" xfId="0" quotePrefix="1" applyBorder="1">
      <alignment vertical="center"/>
    </xf>
    <xf numFmtId="38" fontId="0" fillId="0" borderId="0" xfId="1" applyFont="1">
      <alignment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5" fillId="3" borderId="1" xfId="0" applyFont="1" applyFill="1" applyBorder="1">
      <alignment vertical="center"/>
    </xf>
    <xf numFmtId="38" fontId="0" fillId="2" borderId="1" xfId="1" applyFont="1" applyFill="1" applyBorder="1" applyAlignment="1">
      <alignment horizontal="center" vertical="center"/>
    </xf>
    <xf numFmtId="38" fontId="0" fillId="0" borderId="0" xfId="0" applyNumberFormat="1">
      <alignment vertical="center"/>
    </xf>
    <xf numFmtId="38" fontId="0" fillId="0" borderId="1" xfId="0" applyNumberFormat="1" applyBorder="1">
      <alignment vertical="center"/>
    </xf>
    <xf numFmtId="38" fontId="0" fillId="0" borderId="0" xfId="1" applyFont="1" applyBorder="1">
      <alignment vertical="center"/>
    </xf>
    <xf numFmtId="0" fontId="0" fillId="4" borderId="0" xfId="0" applyFill="1">
      <alignment vertical="center"/>
    </xf>
    <xf numFmtId="38" fontId="0" fillId="4" borderId="0" xfId="1" applyFont="1" applyFill="1">
      <alignment vertical="center"/>
    </xf>
    <xf numFmtId="176" fontId="0" fillId="0" borderId="1" xfId="0" applyNumberFormat="1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79" fontId="0" fillId="2" borderId="1" xfId="2" applyNumberFormat="1" applyFont="1" applyFill="1" applyBorder="1" applyAlignment="1">
      <alignment horizontal="center" vertical="center"/>
    </xf>
    <xf numFmtId="179" fontId="0" fillId="0" borderId="1" xfId="2" applyNumberFormat="1" applyFont="1" applyBorder="1">
      <alignment vertical="center"/>
    </xf>
    <xf numFmtId="179" fontId="0" fillId="0" borderId="0" xfId="2" applyNumberFormat="1" applyFont="1">
      <alignment vertical="center"/>
    </xf>
    <xf numFmtId="179" fontId="6" fillId="0" borderId="0" xfId="2" applyNumberFormat="1" applyFont="1">
      <alignment vertical="center"/>
    </xf>
    <xf numFmtId="0" fontId="0" fillId="2" borderId="1" xfId="0" applyFill="1" applyBorder="1" applyAlignment="1">
      <alignment vertical="center"/>
    </xf>
    <xf numFmtId="179" fontId="0" fillId="0" borderId="1" xfId="2" applyNumberFormat="1" applyFont="1" applyFill="1" applyBorder="1">
      <alignment vertical="center"/>
    </xf>
    <xf numFmtId="176" fontId="0" fillId="0" borderId="1" xfId="2" applyNumberFormat="1" applyFont="1" applyFill="1" applyBorder="1">
      <alignment vertical="center"/>
    </xf>
    <xf numFmtId="0" fontId="0" fillId="0" borderId="0" xfId="0" applyFill="1">
      <alignment vertical="center"/>
    </xf>
    <xf numFmtId="0" fontId="0" fillId="5" borderId="1" xfId="0" applyFill="1" applyBorder="1">
      <alignment vertical="center"/>
    </xf>
    <xf numFmtId="0" fontId="5" fillId="0" borderId="1" xfId="0" applyFont="1" applyFill="1" applyBorder="1">
      <alignment vertical="center"/>
    </xf>
    <xf numFmtId="0" fontId="5" fillId="0" borderId="1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92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Y50"/>
  <sheetViews>
    <sheetView tabSelected="1" zoomScale="80" zoomScaleNormal="80" workbookViewId="0">
      <selection activeCell="B13" sqref="B13"/>
    </sheetView>
  </sheetViews>
  <sheetFormatPr defaultRowHeight="18" x14ac:dyDescent="0.55000000000000004"/>
  <cols>
    <col min="1" max="1" width="3.58203125" customWidth="1"/>
    <col min="2" max="2" width="33.9140625" bestFit="1" customWidth="1"/>
    <col min="3" max="3" width="7.5" bestFit="1" customWidth="1"/>
    <col min="4" max="4" width="3.58203125" customWidth="1"/>
    <col min="5" max="5" width="7.08203125" bestFit="1" customWidth="1"/>
    <col min="6" max="6" width="13.58203125" style="23" bestFit="1" customWidth="1"/>
    <col min="7" max="7" width="9.4140625" bestFit="1" customWidth="1"/>
    <col min="8" max="8" width="13" bestFit="1" customWidth="1"/>
    <col min="9" max="9" width="13" style="38" bestFit="1" customWidth="1"/>
    <col min="10" max="10" width="17.1640625" bestFit="1" customWidth="1"/>
    <col min="11" max="11" width="7.08203125" bestFit="1" customWidth="1"/>
    <col min="12" max="12" width="7.5" style="38" bestFit="1" customWidth="1"/>
    <col min="13" max="13" width="2.58203125" customWidth="1"/>
    <col min="14" max="14" width="9.08203125" customWidth="1"/>
    <col min="15" max="15" width="13" bestFit="1" customWidth="1"/>
    <col min="16" max="16" width="17.1640625" bestFit="1" customWidth="1"/>
    <col min="17" max="17" width="7.08203125" bestFit="1" customWidth="1"/>
    <col min="18" max="18" width="8.1640625" style="38" bestFit="1" customWidth="1"/>
    <col min="19" max="19" width="2.75" customWidth="1"/>
    <col min="20" max="20" width="10.5" customWidth="1"/>
    <col min="21" max="21" width="19.1640625" style="23" bestFit="1" customWidth="1"/>
    <col min="22" max="22" width="17.1640625" bestFit="1" customWidth="1"/>
    <col min="23" max="23" width="7.08203125" bestFit="1" customWidth="1"/>
    <col min="24" max="24" width="7.5" style="38" bestFit="1" customWidth="1"/>
  </cols>
  <sheetData>
    <row r="1" spans="2:25" x14ac:dyDescent="0.55000000000000004">
      <c r="B1" t="s">
        <v>235</v>
      </c>
    </row>
    <row r="3" spans="2:25" x14ac:dyDescent="0.55000000000000004">
      <c r="B3" s="2" t="s">
        <v>212</v>
      </c>
      <c r="C3" s="2" t="s">
        <v>213</v>
      </c>
      <c r="E3" s="2" t="s">
        <v>219</v>
      </c>
      <c r="F3" s="2" t="s">
        <v>218</v>
      </c>
      <c r="G3" s="2" t="s">
        <v>2</v>
      </c>
      <c r="H3" s="2" t="s">
        <v>3</v>
      </c>
      <c r="I3" s="36" t="s">
        <v>4</v>
      </c>
      <c r="J3" s="3" t="s">
        <v>233</v>
      </c>
      <c r="K3" s="3" t="s">
        <v>6</v>
      </c>
      <c r="L3" s="36" t="s">
        <v>7</v>
      </c>
      <c r="M3" s="4"/>
      <c r="N3" s="2" t="s">
        <v>219</v>
      </c>
      <c r="O3" s="40" t="s">
        <v>217</v>
      </c>
      <c r="P3" s="2" t="s">
        <v>233</v>
      </c>
      <c r="Q3" s="2" t="s">
        <v>6</v>
      </c>
      <c r="R3" s="36" t="s">
        <v>7</v>
      </c>
      <c r="S3" s="4"/>
      <c r="T3" s="2" t="s">
        <v>219</v>
      </c>
      <c r="U3" s="2" t="s">
        <v>216</v>
      </c>
      <c r="V3" s="2" t="s">
        <v>233</v>
      </c>
      <c r="W3" s="2" t="s">
        <v>6</v>
      </c>
      <c r="X3" s="36" t="s">
        <v>7</v>
      </c>
    </row>
    <row r="4" spans="2:25" x14ac:dyDescent="0.55000000000000004">
      <c r="B4" s="8" t="s">
        <v>232</v>
      </c>
      <c r="C4" s="14">
        <f>G25</f>
        <v>100</v>
      </c>
      <c r="E4" s="34">
        <v>10</v>
      </c>
      <c r="F4" s="7" t="s">
        <v>214</v>
      </c>
      <c r="G4" s="8">
        <v>100</v>
      </c>
      <c r="H4" s="8">
        <v>5</v>
      </c>
      <c r="I4" s="37">
        <f>H4/G4</f>
        <v>0.05</v>
      </c>
      <c r="J4" s="9">
        <f>G4-H4</f>
        <v>95</v>
      </c>
      <c r="K4" s="9">
        <v>70</v>
      </c>
      <c r="L4" s="37">
        <f>K4/G4</f>
        <v>0.7</v>
      </c>
      <c r="M4" s="30"/>
      <c r="N4" s="10">
        <v>20</v>
      </c>
      <c r="O4" s="10" t="s">
        <v>215</v>
      </c>
      <c r="P4" s="12">
        <v>47</v>
      </c>
      <c r="Q4" s="12">
        <v>40</v>
      </c>
      <c r="R4" s="41">
        <f>Q4/P4</f>
        <v>0.85106382978723405</v>
      </c>
      <c r="S4" s="30"/>
      <c r="T4" s="10">
        <v>30</v>
      </c>
      <c r="U4" s="10" t="s">
        <v>234</v>
      </c>
      <c r="V4" s="12">
        <v>48</v>
      </c>
      <c r="W4" s="12">
        <v>30</v>
      </c>
      <c r="X4" s="41">
        <f>W4/V4</f>
        <v>0.625</v>
      </c>
      <c r="Y4" s="28"/>
    </row>
    <row r="5" spans="2:25" x14ac:dyDescent="0.55000000000000004">
      <c r="B5" s="8" t="s">
        <v>220</v>
      </c>
      <c r="C5" s="8">
        <f>H25</f>
        <v>5</v>
      </c>
      <c r="E5" s="34"/>
      <c r="F5" s="7"/>
      <c r="G5" s="8"/>
      <c r="H5" s="8"/>
      <c r="I5" s="37"/>
      <c r="J5" s="9"/>
      <c r="K5" s="9"/>
      <c r="L5" s="37"/>
      <c r="M5" s="30"/>
      <c r="N5" s="10"/>
      <c r="O5" s="12"/>
      <c r="P5" s="12"/>
      <c r="Q5" s="12"/>
      <c r="R5" s="41"/>
      <c r="S5" s="30"/>
      <c r="T5" s="10"/>
      <c r="U5" s="10"/>
      <c r="V5" s="12"/>
      <c r="W5" s="12"/>
      <c r="X5" s="41"/>
      <c r="Y5" s="28"/>
    </row>
    <row r="6" spans="2:25" x14ac:dyDescent="0.55000000000000004">
      <c r="B6" s="8" t="s">
        <v>211</v>
      </c>
      <c r="C6" s="14">
        <f>J25</f>
        <v>95</v>
      </c>
      <c r="E6" s="35"/>
      <c r="F6" s="10"/>
      <c r="G6" s="12"/>
      <c r="H6" s="12"/>
      <c r="I6" s="37"/>
      <c r="J6" s="42"/>
      <c r="K6" s="42"/>
      <c r="L6" s="41"/>
      <c r="M6" s="30"/>
      <c r="N6" s="10"/>
      <c r="O6" s="12"/>
      <c r="P6" s="12"/>
      <c r="Q6" s="12"/>
      <c r="R6" s="41"/>
      <c r="S6" s="30"/>
      <c r="T6" s="10"/>
      <c r="U6" s="10"/>
      <c r="V6" s="12"/>
      <c r="W6" s="12"/>
      <c r="X6" s="41"/>
      <c r="Y6" s="28"/>
    </row>
    <row r="7" spans="2:25" x14ac:dyDescent="0.55000000000000004">
      <c r="B7" s="8" t="s">
        <v>19</v>
      </c>
      <c r="C7" s="14">
        <f>K25</f>
        <v>70</v>
      </c>
      <c r="E7" s="35"/>
      <c r="F7" s="10"/>
      <c r="G7" s="12"/>
      <c r="H7" s="12"/>
      <c r="I7" s="37"/>
      <c r="J7" s="42"/>
      <c r="K7" s="42"/>
      <c r="L7" s="41"/>
      <c r="M7" s="30"/>
      <c r="N7" s="10"/>
      <c r="O7" s="12"/>
      <c r="P7" s="12"/>
      <c r="Q7" s="12"/>
      <c r="R7" s="41"/>
      <c r="S7" s="30"/>
      <c r="T7" s="10"/>
      <c r="U7" s="10"/>
      <c r="V7" s="12"/>
      <c r="W7" s="12"/>
      <c r="X7" s="41"/>
      <c r="Y7" s="28"/>
    </row>
    <row r="8" spans="2:25" x14ac:dyDescent="0.55000000000000004">
      <c r="B8" s="8" t="s">
        <v>21</v>
      </c>
      <c r="C8" s="15">
        <f>L25</f>
        <v>0.7</v>
      </c>
      <c r="E8" s="35"/>
      <c r="F8" s="10"/>
      <c r="G8" s="12"/>
      <c r="H8" s="12"/>
      <c r="I8" s="37"/>
      <c r="J8" s="42"/>
      <c r="K8" s="42"/>
      <c r="L8" s="41"/>
      <c r="M8" s="30"/>
      <c r="N8" s="10"/>
      <c r="O8" s="12"/>
      <c r="P8" s="12"/>
      <c r="Q8" s="12"/>
      <c r="R8" s="41"/>
      <c r="S8" s="30"/>
      <c r="T8" s="10"/>
      <c r="U8" s="10"/>
      <c r="V8" s="12"/>
      <c r="W8" s="12"/>
      <c r="X8" s="41"/>
      <c r="Y8" s="28"/>
    </row>
    <row r="9" spans="2:25" x14ac:dyDescent="0.55000000000000004">
      <c r="E9" s="35"/>
      <c r="F9" s="10"/>
      <c r="G9" s="12"/>
      <c r="H9" s="12"/>
      <c r="I9" s="37"/>
      <c r="J9" s="42"/>
      <c r="K9" s="42"/>
      <c r="L9" s="41"/>
      <c r="M9" s="30"/>
      <c r="N9" s="10"/>
      <c r="O9" s="12"/>
      <c r="P9" s="12"/>
      <c r="Q9" s="12"/>
      <c r="R9" s="41"/>
      <c r="S9" s="30"/>
      <c r="T9" s="10"/>
      <c r="U9" s="10"/>
      <c r="V9" s="12"/>
      <c r="W9" s="12"/>
      <c r="X9" s="41"/>
    </row>
    <row r="10" spans="2:25" x14ac:dyDescent="0.55000000000000004">
      <c r="E10" s="35"/>
      <c r="F10" s="10"/>
      <c r="G10" s="12"/>
      <c r="H10" s="12"/>
      <c r="I10" s="37"/>
      <c r="J10" s="42"/>
      <c r="K10" s="42"/>
      <c r="L10" s="41"/>
      <c r="M10" s="30"/>
      <c r="N10" s="10"/>
      <c r="O10" s="12"/>
      <c r="P10" s="12"/>
      <c r="Q10" s="12"/>
      <c r="R10" s="41"/>
      <c r="S10" s="30"/>
      <c r="T10" s="10"/>
      <c r="U10" s="10"/>
      <c r="V10" s="12"/>
      <c r="W10" s="12"/>
      <c r="X10" s="41"/>
    </row>
    <row r="11" spans="2:25" x14ac:dyDescent="0.55000000000000004">
      <c r="B11" s="16"/>
      <c r="C11" s="17"/>
      <c r="E11" s="35"/>
      <c r="F11" s="10"/>
      <c r="G11" s="12"/>
      <c r="H11" s="12"/>
      <c r="I11" s="37"/>
      <c r="J11" s="42"/>
      <c r="K11" s="42"/>
      <c r="L11" s="41"/>
      <c r="M11" s="30"/>
      <c r="N11" s="10"/>
      <c r="O11" s="12"/>
      <c r="P11" s="12"/>
      <c r="Q11" s="12"/>
      <c r="R11" s="41"/>
      <c r="S11" s="30"/>
      <c r="T11" s="10"/>
      <c r="U11" s="10"/>
      <c r="V11" s="12"/>
      <c r="W11" s="12"/>
      <c r="X11" s="41"/>
    </row>
    <row r="12" spans="2:25" x14ac:dyDescent="0.55000000000000004">
      <c r="B12" s="4"/>
      <c r="C12" s="4"/>
      <c r="E12" s="34"/>
      <c r="F12" s="7"/>
      <c r="G12" s="8"/>
      <c r="H12" s="8"/>
      <c r="I12" s="37"/>
      <c r="J12" s="9"/>
      <c r="K12" s="9"/>
      <c r="L12" s="37"/>
      <c r="M12" s="30"/>
      <c r="N12" s="10"/>
      <c r="O12" s="12"/>
      <c r="P12" s="12"/>
      <c r="Q12" s="12"/>
      <c r="R12" s="41"/>
      <c r="S12" s="30"/>
      <c r="T12" s="10"/>
      <c r="U12" s="10"/>
      <c r="V12" s="12"/>
      <c r="W12" s="12"/>
      <c r="X12" s="41"/>
    </row>
    <row r="13" spans="2:25" x14ac:dyDescent="0.55000000000000004">
      <c r="B13" s="18"/>
      <c r="C13" s="18"/>
      <c r="E13" s="34"/>
      <c r="F13" s="7"/>
      <c r="G13" s="8"/>
      <c r="H13" s="8"/>
      <c r="I13" s="37"/>
      <c r="J13" s="9"/>
      <c r="K13" s="9"/>
      <c r="L13" s="37"/>
      <c r="M13" s="30"/>
      <c r="N13" s="10"/>
      <c r="O13" s="12"/>
      <c r="P13" s="12"/>
      <c r="Q13" s="12"/>
      <c r="R13" s="41"/>
      <c r="S13" s="30"/>
      <c r="T13" s="10"/>
      <c r="U13" s="10"/>
      <c r="V13" s="12"/>
      <c r="W13" s="12"/>
      <c r="X13" s="41"/>
    </row>
    <row r="14" spans="2:25" x14ac:dyDescent="0.55000000000000004">
      <c r="B14" s="18"/>
      <c r="C14" s="18"/>
      <c r="E14" s="34"/>
      <c r="F14" s="7"/>
      <c r="G14" s="8"/>
      <c r="H14" s="8"/>
      <c r="I14" s="37"/>
      <c r="J14" s="9"/>
      <c r="K14" s="9"/>
      <c r="L14" s="37"/>
      <c r="M14" s="30"/>
      <c r="N14" s="10"/>
      <c r="O14" s="12"/>
      <c r="P14" s="12"/>
      <c r="Q14" s="12"/>
      <c r="R14" s="41"/>
      <c r="S14" s="30"/>
      <c r="T14" s="10"/>
      <c r="U14" s="10"/>
      <c r="V14" s="12"/>
      <c r="W14" s="12"/>
      <c r="X14" s="41"/>
    </row>
    <row r="15" spans="2:25" x14ac:dyDescent="0.55000000000000004">
      <c r="B15" s="18"/>
      <c r="C15" s="18"/>
      <c r="E15" s="34"/>
      <c r="F15" s="7"/>
      <c r="G15" s="8"/>
      <c r="H15" s="8"/>
      <c r="I15" s="37"/>
      <c r="J15" s="9"/>
      <c r="K15" s="9"/>
      <c r="L15" s="37"/>
      <c r="M15" s="30"/>
      <c r="N15" s="10"/>
      <c r="O15" s="12"/>
      <c r="P15" s="12"/>
      <c r="Q15" s="12"/>
      <c r="R15" s="41"/>
      <c r="S15" s="30"/>
      <c r="T15" s="10"/>
      <c r="U15" s="10"/>
      <c r="V15" s="12"/>
      <c r="W15" s="12"/>
      <c r="X15" s="41"/>
    </row>
    <row r="16" spans="2:25" x14ac:dyDescent="0.55000000000000004">
      <c r="B16" s="18"/>
      <c r="C16" s="18"/>
      <c r="E16" s="34"/>
      <c r="F16" s="7"/>
      <c r="G16" s="8"/>
      <c r="H16" s="8"/>
      <c r="I16" s="37"/>
      <c r="J16" s="9"/>
      <c r="K16" s="9"/>
      <c r="L16" s="37"/>
      <c r="M16" s="30"/>
      <c r="N16" s="8"/>
      <c r="O16" s="8"/>
      <c r="P16" s="8"/>
      <c r="Q16" s="8"/>
      <c r="R16" s="37"/>
      <c r="S16" s="30"/>
      <c r="T16" s="10"/>
      <c r="U16" s="10"/>
      <c r="V16" s="12"/>
      <c r="W16" s="12"/>
      <c r="X16" s="41"/>
    </row>
    <row r="17" spans="2:24" x14ac:dyDescent="0.55000000000000004">
      <c r="B17" s="18"/>
      <c r="C17" s="18"/>
      <c r="E17" s="34"/>
      <c r="F17" s="7"/>
      <c r="G17" s="8"/>
      <c r="H17" s="8"/>
      <c r="I17" s="37"/>
      <c r="J17" s="9"/>
      <c r="K17" s="9"/>
      <c r="L17" s="37"/>
      <c r="M17" s="30"/>
      <c r="N17" s="8"/>
      <c r="O17" s="8"/>
      <c r="P17" s="8"/>
      <c r="Q17" s="8"/>
      <c r="R17" s="37"/>
      <c r="S17" s="30"/>
      <c r="T17" s="10"/>
      <c r="U17" s="10"/>
      <c r="V17" s="12"/>
      <c r="W17" s="12"/>
      <c r="X17" s="41"/>
    </row>
    <row r="18" spans="2:24" x14ac:dyDescent="0.55000000000000004">
      <c r="B18" s="18"/>
      <c r="C18" s="18"/>
      <c r="E18" s="34"/>
      <c r="F18" s="7"/>
      <c r="G18" s="8"/>
      <c r="H18" s="8"/>
      <c r="I18" s="37"/>
      <c r="J18" s="9"/>
      <c r="K18" s="9"/>
      <c r="L18" s="37"/>
      <c r="M18" s="30"/>
      <c r="N18" s="8"/>
      <c r="O18" s="8"/>
      <c r="P18" s="8"/>
      <c r="Q18" s="8"/>
      <c r="R18" s="37"/>
      <c r="S18" s="30"/>
      <c r="T18" s="10"/>
      <c r="U18" s="10"/>
      <c r="V18" s="12"/>
      <c r="W18" s="12"/>
      <c r="X18" s="41"/>
    </row>
    <row r="19" spans="2:24" x14ac:dyDescent="0.55000000000000004">
      <c r="B19" s="18"/>
      <c r="C19" s="18"/>
      <c r="E19" s="34"/>
      <c r="F19" s="7"/>
      <c r="G19" s="8"/>
      <c r="H19" s="8"/>
      <c r="I19" s="37"/>
      <c r="J19" s="9"/>
      <c r="K19" s="9"/>
      <c r="L19" s="37"/>
      <c r="M19" s="30"/>
      <c r="N19" s="8"/>
      <c r="O19" s="8"/>
      <c r="P19" s="8"/>
      <c r="Q19" s="8"/>
      <c r="R19" s="37"/>
      <c r="S19" s="30"/>
      <c r="T19" s="10"/>
      <c r="U19" s="10"/>
      <c r="V19" s="12"/>
      <c r="W19" s="12"/>
      <c r="X19" s="41"/>
    </row>
    <row r="20" spans="2:24" x14ac:dyDescent="0.55000000000000004">
      <c r="B20" s="18"/>
      <c r="C20" s="18"/>
      <c r="E20" s="34"/>
      <c r="F20" s="7"/>
      <c r="G20" s="8"/>
      <c r="H20" s="8"/>
      <c r="I20" s="37"/>
      <c r="J20" s="9"/>
      <c r="K20" s="9"/>
      <c r="L20" s="37"/>
      <c r="M20" s="30"/>
      <c r="N20" s="8"/>
      <c r="O20" s="8"/>
      <c r="P20" s="8"/>
      <c r="Q20" s="8"/>
      <c r="R20" s="37"/>
      <c r="S20" s="30"/>
      <c r="T20" s="10"/>
      <c r="U20" s="10"/>
      <c r="V20" s="12"/>
      <c r="W20" s="12"/>
      <c r="X20" s="41"/>
    </row>
    <row r="21" spans="2:24" x14ac:dyDescent="0.55000000000000004">
      <c r="B21" s="18"/>
      <c r="C21" s="18"/>
      <c r="E21" s="34"/>
      <c r="F21" s="7"/>
      <c r="G21" s="8"/>
      <c r="H21" s="8"/>
      <c r="I21" s="37"/>
      <c r="J21" s="9"/>
      <c r="K21" s="9"/>
      <c r="L21" s="37"/>
      <c r="M21" s="30"/>
      <c r="N21" s="8"/>
      <c r="O21" s="8"/>
      <c r="P21" s="8"/>
      <c r="Q21" s="8"/>
      <c r="R21" s="37"/>
      <c r="S21" s="30"/>
      <c r="T21" s="10"/>
      <c r="U21" s="10"/>
      <c r="V21" s="12"/>
      <c r="W21" s="12"/>
      <c r="X21" s="41"/>
    </row>
    <row r="22" spans="2:24" x14ac:dyDescent="0.55000000000000004">
      <c r="B22" s="18"/>
      <c r="C22" s="18"/>
      <c r="E22" s="34"/>
      <c r="F22" s="7"/>
      <c r="G22" s="8"/>
      <c r="H22" s="8"/>
      <c r="I22" s="37"/>
      <c r="J22" s="9"/>
      <c r="K22" s="9"/>
      <c r="L22" s="37"/>
      <c r="M22" s="30"/>
      <c r="N22" s="8"/>
      <c r="O22" s="8"/>
      <c r="P22" s="8"/>
      <c r="Q22" s="8"/>
      <c r="R22" s="37"/>
      <c r="S22" s="30"/>
      <c r="T22" s="10"/>
      <c r="U22" s="10"/>
      <c r="V22" s="12"/>
      <c r="W22" s="12"/>
      <c r="X22" s="41"/>
    </row>
    <row r="23" spans="2:24" x14ac:dyDescent="0.55000000000000004">
      <c r="B23" s="18"/>
      <c r="C23" s="18"/>
      <c r="E23" s="34"/>
      <c r="F23" s="7"/>
      <c r="G23" s="8"/>
      <c r="H23" s="8"/>
      <c r="I23" s="37"/>
      <c r="J23" s="9"/>
      <c r="K23" s="9"/>
      <c r="L23" s="37"/>
      <c r="M23" s="30"/>
      <c r="N23" s="8"/>
      <c r="O23" s="8"/>
      <c r="P23" s="8"/>
      <c r="Q23" s="8"/>
      <c r="R23" s="37"/>
      <c r="S23" s="30"/>
      <c r="T23" s="10"/>
      <c r="U23" s="10"/>
      <c r="V23" s="12"/>
      <c r="W23" s="12"/>
      <c r="X23" s="41"/>
    </row>
    <row r="24" spans="2:24" x14ac:dyDescent="0.55000000000000004">
      <c r="B24" s="18"/>
      <c r="C24" s="16"/>
      <c r="E24" s="34"/>
      <c r="F24" s="7"/>
      <c r="G24" s="8"/>
      <c r="H24" s="8"/>
      <c r="I24" s="37"/>
      <c r="J24" s="9"/>
      <c r="K24" s="9"/>
      <c r="L24" s="37"/>
      <c r="M24" s="30"/>
      <c r="N24" s="35"/>
      <c r="O24" s="12"/>
      <c r="P24" s="12"/>
      <c r="Q24" s="12"/>
      <c r="R24" s="41"/>
      <c r="S24" s="30"/>
      <c r="T24" s="35"/>
      <c r="U24" s="10"/>
      <c r="V24" s="12"/>
      <c r="W24" s="12"/>
      <c r="X24" s="41"/>
    </row>
    <row r="25" spans="2:24" x14ac:dyDescent="0.55000000000000004">
      <c r="B25" s="16"/>
      <c r="C25" s="16"/>
      <c r="F25" s="22" t="s">
        <v>121</v>
      </c>
      <c r="G25" s="8">
        <f>SUM(G4:G24)</f>
        <v>100</v>
      </c>
      <c r="H25" s="8">
        <f>SUM(H4:H24)</f>
        <v>5</v>
      </c>
      <c r="I25" s="37">
        <f t="shared" ref="I25" si="0">IFERROR(H25/G25,0)</f>
        <v>0.05</v>
      </c>
      <c r="J25" s="33">
        <f>SUM(J4:J24)</f>
        <v>95</v>
      </c>
      <c r="K25" s="33">
        <f>SUM(K4:K24)</f>
        <v>70</v>
      </c>
      <c r="L25" s="37">
        <f t="shared" ref="L25" si="1">IFERROR(K25/G25,0)</f>
        <v>0.7</v>
      </c>
      <c r="N25" s="43"/>
      <c r="O25" s="12" t="s">
        <v>121</v>
      </c>
      <c r="P25" s="12">
        <f>SUM(P4:P24)</f>
        <v>47</v>
      </c>
      <c r="Q25" s="12">
        <f>SUM(Q4:Q24)</f>
        <v>40</v>
      </c>
      <c r="R25" s="41">
        <f>IFERROR(Q25/P25,0)</f>
        <v>0.85106382978723405</v>
      </c>
      <c r="S25" s="30"/>
      <c r="U25" s="22" t="s">
        <v>121</v>
      </c>
      <c r="V25" s="8">
        <f>SUM(V4:V24)</f>
        <v>48</v>
      </c>
      <c r="W25" s="8">
        <f>SUM(W4:W24)</f>
        <v>30</v>
      </c>
      <c r="X25" s="37">
        <f t="shared" ref="X25" si="2">IFERROR(W25/V25,0)</f>
        <v>0.625</v>
      </c>
    </row>
    <row r="26" spans="2:24" x14ac:dyDescent="0.55000000000000004">
      <c r="B26" s="16"/>
      <c r="C26" s="16"/>
      <c r="S26" s="30"/>
    </row>
    <row r="27" spans="2:24" x14ac:dyDescent="0.55000000000000004">
      <c r="B27" s="16"/>
      <c r="C27" s="16"/>
    </row>
    <row r="28" spans="2:24" x14ac:dyDescent="0.55000000000000004">
      <c r="B28" s="16"/>
      <c r="C28" s="16"/>
    </row>
    <row r="29" spans="2:24" x14ac:dyDescent="0.55000000000000004">
      <c r="B29" s="16"/>
      <c r="C29" s="16"/>
    </row>
    <row r="30" spans="2:24" x14ac:dyDescent="0.55000000000000004">
      <c r="B30" s="16"/>
      <c r="C30" s="16"/>
    </row>
    <row r="31" spans="2:24" x14ac:dyDescent="0.55000000000000004">
      <c r="B31" s="16"/>
      <c r="C31" s="16"/>
    </row>
    <row r="32" spans="2:24" x14ac:dyDescent="0.55000000000000004">
      <c r="B32" s="16"/>
      <c r="C32" s="16"/>
    </row>
    <row r="33" spans="2:3" x14ac:dyDescent="0.55000000000000004">
      <c r="B33" s="16"/>
      <c r="C33" s="16"/>
    </row>
    <row r="34" spans="2:3" x14ac:dyDescent="0.55000000000000004">
      <c r="B34" s="16"/>
      <c r="C34" s="16"/>
    </row>
    <row r="35" spans="2:3" x14ac:dyDescent="0.55000000000000004">
      <c r="B35" s="16"/>
      <c r="C35" s="16"/>
    </row>
    <row r="36" spans="2:3" x14ac:dyDescent="0.55000000000000004">
      <c r="B36" s="16"/>
      <c r="C36" s="16"/>
    </row>
    <row r="37" spans="2:3" x14ac:dyDescent="0.55000000000000004">
      <c r="B37" s="16"/>
      <c r="C37" s="16"/>
    </row>
    <row r="38" spans="2:3" x14ac:dyDescent="0.55000000000000004">
      <c r="B38" s="16"/>
      <c r="C38" s="16"/>
    </row>
    <row r="50" spans="24:24" x14ac:dyDescent="0.55000000000000004">
      <c r="X50" s="39"/>
    </row>
  </sheetData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Y47"/>
  <sheetViews>
    <sheetView zoomScale="85" zoomScaleNormal="85" workbookViewId="0">
      <selection activeCell="P49" sqref="P49"/>
    </sheetView>
  </sheetViews>
  <sheetFormatPr defaultRowHeight="18" x14ac:dyDescent="0.55000000000000004"/>
  <cols>
    <col min="1" max="1" width="3.58203125" customWidth="1"/>
    <col min="2" max="2" width="19.1640625" bestFit="1" customWidth="1"/>
    <col min="3" max="3" width="13.1640625" bestFit="1" customWidth="1"/>
    <col min="4" max="4" width="3.58203125" customWidth="1"/>
    <col min="5" max="5" width="5.5" bestFit="1" customWidth="1"/>
    <col min="6" max="6" width="13.58203125" style="23" bestFit="1" customWidth="1"/>
    <col min="7" max="7" width="9.4140625" bestFit="1" customWidth="1"/>
    <col min="8" max="9" width="13" bestFit="1" customWidth="1"/>
    <col min="10" max="10" width="6.1640625" bestFit="1" customWidth="1"/>
    <col min="11" max="11" width="7.08203125" bestFit="1" customWidth="1"/>
    <col min="12" max="12" width="7.5" bestFit="1" customWidth="1"/>
    <col min="13" max="13" width="2.58203125" customWidth="1"/>
    <col min="14" max="14" width="5.5" bestFit="1" customWidth="1"/>
    <col min="15" max="15" width="13" bestFit="1" customWidth="1"/>
    <col min="16" max="16" width="5.6640625" bestFit="1" customWidth="1"/>
    <col min="17" max="17" width="7.08203125" bestFit="1" customWidth="1"/>
    <col min="18" max="18" width="8.1640625" bestFit="1" customWidth="1"/>
    <col min="19" max="19" width="6" bestFit="1" customWidth="1"/>
    <col min="20" max="20" width="5.5" bestFit="1" customWidth="1"/>
    <col min="21" max="21" width="13" style="23" bestFit="1" customWidth="1"/>
    <col min="22" max="22" width="5.6640625" bestFit="1" customWidth="1"/>
    <col min="23" max="24" width="7.08203125" bestFit="1" customWidth="1"/>
  </cols>
  <sheetData>
    <row r="1" spans="2:25" x14ac:dyDescent="0.55000000000000004">
      <c r="E1" s="1" t="s">
        <v>0</v>
      </c>
      <c r="F1" s="23" t="s">
        <v>1</v>
      </c>
      <c r="G1" s="2" t="s">
        <v>2</v>
      </c>
      <c r="H1" s="2" t="s">
        <v>3</v>
      </c>
      <c r="I1" s="2" t="s">
        <v>4</v>
      </c>
      <c r="J1" s="3" t="s">
        <v>5</v>
      </c>
      <c r="K1" s="3" t="s">
        <v>6</v>
      </c>
      <c r="L1" s="2" t="s">
        <v>7</v>
      </c>
      <c r="M1" s="4"/>
      <c r="N1" s="7" t="s">
        <v>0</v>
      </c>
      <c r="O1" s="8" t="s">
        <v>8</v>
      </c>
      <c r="P1" s="2" t="s">
        <v>5</v>
      </c>
      <c r="Q1" s="2" t="s">
        <v>6</v>
      </c>
      <c r="R1" s="2" t="s">
        <v>7</v>
      </c>
      <c r="S1" s="4"/>
      <c r="T1" s="10" t="s">
        <v>0</v>
      </c>
      <c r="U1" s="21" t="s">
        <v>9</v>
      </c>
      <c r="V1" s="2" t="s">
        <v>5</v>
      </c>
      <c r="W1" s="2" t="s">
        <v>6</v>
      </c>
      <c r="X1" s="2" t="s">
        <v>7</v>
      </c>
    </row>
    <row r="2" spans="2:25" x14ac:dyDescent="0.55000000000000004">
      <c r="B2" s="5" t="e">
        <f>#REF!</f>
        <v>#REF!</v>
      </c>
      <c r="C2" s="6" t="e">
        <f>#REF!</f>
        <v>#REF!</v>
      </c>
      <c r="E2" s="7">
        <f>従業員一覧!A3</f>
        <v>1002</v>
      </c>
      <c r="F2" s="7" t="str">
        <f>従業員一覧!B3</f>
        <v>富田　明希</v>
      </c>
      <c r="G2" s="8">
        <f>SUM(IFERROR(VLOOKUP(E2,#REF!,3,0),0),IFERROR(VLOOKUP(E2,#REF!,3,0),0),IFERROR(VLOOKUP(E2,#REF!,3,0),0),IFERROR(VLOOKUP(E2,#REF!,3,0),0),IFERROR(VLOOKUP(E2,#REF!,3,0),0),IFERROR(VLOOKUP(E2,#REF!,3,0),0))</f>
        <v>0</v>
      </c>
      <c r="H2" s="8">
        <f>SUM(IFERROR(VLOOKUP(E2,#REF!,4,0),0),IFERROR(VLOOKUP(E2,#REF!,4,0),0),IFERROR(VLOOKUP(E2,#REF!,4,0),0),IFERROR(VLOOKUP(E2,#REF!,4,0),0),IFERROR(VLOOKUP(E2,#REF!,4,0),0),IFERROR(VLOOKUP(E2,#REF!,4,0),0))</f>
        <v>0</v>
      </c>
      <c r="I2" s="13">
        <f t="shared" ref="I2:I23" si="0">IFERROR(H2/G2,0)</f>
        <v>0</v>
      </c>
      <c r="J2" s="9">
        <f>SUM(IFERROR(VLOOKUP(E2,#REF!,6,0),0),IFERROR(VLOOKUP(E2,#REF!,6,0),0),IFERROR(VLOOKUP(E2,#REF!,6,0),0),IFERROR(VLOOKUP(E2,#REF!,6,0),0),IFERROR(VLOOKUP(E2,#REF!,6,0),0),IFERROR(VLOOKUP(E2,#REF!,6,0),0))</f>
        <v>0</v>
      </c>
      <c r="K2" s="9">
        <f>SUM(IFERROR(VLOOKUP(E2,#REF!,7,0),0),IFERROR(VLOOKUP(E2,#REF!,7,0),0),IFERROR(VLOOKUP(E2,#REF!,7,0),0),IFERROR(VLOOKUP(E2,#REF!,7,0),0),IFERROR(VLOOKUP(E2,#REF!,7,0),0),IFERROR(VLOOKUP(E2,#REF!,7,0),0))</f>
        <v>0</v>
      </c>
      <c r="L2" s="13">
        <f t="shared" ref="L2:L23" si="1">IFERROR(K2/G2,0)</f>
        <v>0</v>
      </c>
      <c r="M2" s="30"/>
      <c r="N2" s="35">
        <f>従業員一覧!E4</f>
        <v>2005</v>
      </c>
      <c r="O2" s="11" t="str">
        <f>従業員一覧!F4</f>
        <v>本橋　麻美</v>
      </c>
      <c r="P2" s="8">
        <f>SUM(IFERROR(VLOOKUP(N2,#REF!,3,0),0),IFERROR(VLOOKUP(N2,#REF!,3,0),0),IFERROR(VLOOKUP(N2,#REF!,3,0),0),IFERROR(VLOOKUP(N2,#REF!,3,0),0),IFERROR(VLOOKUP(N2,#REF!,3,0),0),IFERROR(VLOOKUP(N2,#REF!,3,0),0))</f>
        <v>0</v>
      </c>
      <c r="Q2" s="8">
        <f>SUM(IFERROR(VLOOKUP(N2,#REF!,4,0),0),IFERROR(VLOOKUP(N2,#REF!,4,0),0),IFERROR(VLOOKUP(N2,#REF!,4,0),0),IFERROR(VLOOKUP(N2,#REF!,4,0),0),IFERROR(VLOOKUP(N2,#REF!,4,0),0),IFERROR(VLOOKUP(N2,#REF!,4,0),0))</f>
        <v>0</v>
      </c>
      <c r="R2" s="13">
        <f t="shared" ref="R2" si="2">IFERROR(Q2/P2,0)</f>
        <v>0</v>
      </c>
      <c r="S2" s="30"/>
      <c r="T2" s="10">
        <f>従業員一覧!I2</f>
        <v>3000</v>
      </c>
      <c r="U2" s="10" t="str">
        <f>従業員一覧!J2</f>
        <v>高橋　咲</v>
      </c>
      <c r="V2" s="8">
        <f>SUM(IFERROR(VLOOKUP(T2,#REF!,3,0),0),IFERROR(VLOOKUP(T2,#REF!,3,0),0),IFERROR(VLOOKUP(T2,#REF!,3,0),0),IFERROR(VLOOKUP(T2,#REF!,3,0),0),IFERROR(VLOOKUP(T2,#REF!,3,0),0),IFERROR(VLOOKUP(T2,#REF!,3,0),0))</f>
        <v>0</v>
      </c>
      <c r="W2" s="8">
        <f>SUM(IFERROR(VLOOKUP(T2,#REF!,4,0),0),IFERROR(VLOOKUP(T2,#REF!,4,0),0),IFERROR(VLOOKUP(T2,#REF!,4,0),0),IFERROR(VLOOKUP(T2,#REF!,4,0),0),IFERROR(VLOOKUP(T2,#REF!,4,0),0),IFERROR(VLOOKUP(T2,#REF!,4,0),0))</f>
        <v>0</v>
      </c>
      <c r="X2" s="13">
        <f t="shared" ref="X2" si="3">IFERROR(W2/V2,0)</f>
        <v>0</v>
      </c>
      <c r="Y2" s="28"/>
    </row>
    <row r="3" spans="2:25" x14ac:dyDescent="0.55000000000000004">
      <c r="B3" s="8" t="s">
        <v>12</v>
      </c>
      <c r="C3" s="14" t="e">
        <f>SUM(#REF!,#REF!,#REF!,#REF!,#REF!,#REF!)</f>
        <v>#REF!</v>
      </c>
      <c r="E3" s="7">
        <f>従業員一覧!A4</f>
        <v>1003</v>
      </c>
      <c r="F3" s="7" t="str">
        <f>従業員一覧!B4</f>
        <v>朴　修賢</v>
      </c>
      <c r="G3" s="8">
        <f>SUM(IFERROR(VLOOKUP(E3,#REF!,3,0),0),IFERROR(VLOOKUP(E3,#REF!,3,0),0),IFERROR(VLOOKUP(E3,#REF!,3,0),0),IFERROR(VLOOKUP(E3,#REF!,3,0),0),IFERROR(VLOOKUP(E3,#REF!,3,0),0),IFERROR(VLOOKUP(E3,#REF!,3,0),0))</f>
        <v>0</v>
      </c>
      <c r="H3" s="8">
        <f>SUM(IFERROR(VLOOKUP(E3,#REF!,4,0),0),IFERROR(VLOOKUP(E3,#REF!,4,0),0),IFERROR(VLOOKUP(E3,#REF!,4,0),0),IFERROR(VLOOKUP(E3,#REF!,4,0),0),IFERROR(VLOOKUP(E3,#REF!,4,0),0),IFERROR(VLOOKUP(E3,#REF!,4,0),0))</f>
        <v>0</v>
      </c>
      <c r="I3" s="13">
        <f t="shared" si="0"/>
        <v>0</v>
      </c>
      <c r="J3" s="9">
        <f>SUM(IFERROR(VLOOKUP(E3,#REF!,6,0),0),IFERROR(VLOOKUP(E3,#REF!,6,0),0),IFERROR(VLOOKUP(E3,#REF!,6,0),0),IFERROR(VLOOKUP(E3,#REF!,6,0),0),IFERROR(VLOOKUP(E3,#REF!,6,0),0),IFERROR(VLOOKUP(E3,#REF!,6,0),0))</f>
        <v>0</v>
      </c>
      <c r="K3" s="9">
        <f>SUM(IFERROR(VLOOKUP(E3,#REF!,7,0),0),IFERROR(VLOOKUP(E3,#REF!,7,0),0),IFERROR(VLOOKUP(E3,#REF!,7,0),0),IFERROR(VLOOKUP(E3,#REF!,7,0),0),IFERROR(VLOOKUP(E3,#REF!,7,0),0),IFERROR(VLOOKUP(E3,#REF!,7,0),0))</f>
        <v>0</v>
      </c>
      <c r="L3" s="13">
        <f t="shared" si="1"/>
        <v>0</v>
      </c>
      <c r="M3" s="30"/>
      <c r="N3" s="35">
        <f>従業員一覧!E5</f>
        <v>2006</v>
      </c>
      <c r="O3" s="11" t="str">
        <f>従業員一覧!F5</f>
        <v>寺島　里穂</v>
      </c>
      <c r="P3" s="8">
        <f>SUM(IFERROR(VLOOKUP(N3,#REF!,3,0),0),IFERROR(VLOOKUP(N3,#REF!,3,0),0),IFERROR(VLOOKUP(N3,#REF!,3,0),0),IFERROR(VLOOKUP(N3,#REF!,3,0),0),IFERROR(VLOOKUP(N3,#REF!,3,0),0),IFERROR(VLOOKUP(N3,#REF!,3,0),0))</f>
        <v>0</v>
      </c>
      <c r="Q3" s="8">
        <f>SUM(IFERROR(VLOOKUP(N3,#REF!,4,0),0),IFERROR(VLOOKUP(N3,#REF!,4,0),0),IFERROR(VLOOKUP(N3,#REF!,4,0),0),IFERROR(VLOOKUP(N3,#REF!,4,0),0),IFERROR(VLOOKUP(N3,#REF!,4,0),0),IFERROR(VLOOKUP(N3,#REF!,4,0),0))</f>
        <v>0</v>
      </c>
      <c r="R3" s="13">
        <f t="shared" ref="R3:R15" si="4">IFERROR(Q3/P3,0)</f>
        <v>0</v>
      </c>
      <c r="S3" s="30"/>
      <c r="T3" s="10">
        <f>従業員一覧!I3</f>
        <v>3001</v>
      </c>
      <c r="U3" s="10" t="str">
        <f>従業員一覧!J3</f>
        <v>五十嵐　尚子</v>
      </c>
      <c r="V3" s="8">
        <f>SUM(IFERROR(VLOOKUP(T3,#REF!,3,0),0),IFERROR(VLOOKUP(T3,#REF!,3,0),0),IFERROR(VLOOKUP(T3,#REF!,3,0),0),IFERROR(VLOOKUP(T3,#REF!,3,0),0),IFERROR(VLOOKUP(T3,#REF!,3,0),0),IFERROR(VLOOKUP(T3,#REF!,3,0),0))</f>
        <v>0</v>
      </c>
      <c r="W3" s="8">
        <f>SUM(IFERROR(VLOOKUP(T3,#REF!,4,0),0),IFERROR(VLOOKUP(T3,#REF!,4,0),0),IFERROR(VLOOKUP(T3,#REF!,4,0),0),IFERROR(VLOOKUP(T3,#REF!,4,0),0),IFERROR(VLOOKUP(T3,#REF!,4,0),0),IFERROR(VLOOKUP(T3,#REF!,4,0),0))</f>
        <v>0</v>
      </c>
      <c r="X3" s="13">
        <f t="shared" ref="X3:X43" si="5">IFERROR(W3/V3,0)</f>
        <v>0</v>
      </c>
      <c r="Y3" s="28"/>
    </row>
    <row r="4" spans="2:25" x14ac:dyDescent="0.55000000000000004">
      <c r="B4" s="8" t="s">
        <v>14</v>
      </c>
      <c r="C4" s="14" t="e">
        <f>SUM(#REF!,#REF!,#REF!,#REF!,#REF!,#REF!)</f>
        <v>#REF!</v>
      </c>
      <c r="E4" s="7">
        <f>従業員一覧!A5</f>
        <v>1004</v>
      </c>
      <c r="F4" s="7" t="str">
        <f>従業員一覧!B5</f>
        <v>羽田　安那</v>
      </c>
      <c r="G4" s="8">
        <f>SUM(IFERROR(VLOOKUP(E4,#REF!,3,0),0),IFERROR(VLOOKUP(E4,#REF!,3,0),0),IFERROR(VLOOKUP(E4,#REF!,3,0),0),IFERROR(VLOOKUP(E4,#REF!,3,0),0),IFERROR(VLOOKUP(E4,#REF!,3,0),0),IFERROR(VLOOKUP(E4,#REF!,3,0),0))</f>
        <v>0</v>
      </c>
      <c r="H4" s="8">
        <f>SUM(IFERROR(VLOOKUP(E4,#REF!,4,0),0),IFERROR(VLOOKUP(E4,#REF!,4,0),0),IFERROR(VLOOKUP(E4,#REF!,4,0),0),IFERROR(VLOOKUP(E4,#REF!,4,0),0),IFERROR(VLOOKUP(E4,#REF!,4,0),0),IFERROR(VLOOKUP(E4,#REF!,4,0),0))</f>
        <v>0</v>
      </c>
      <c r="I4" s="13">
        <f t="shared" si="0"/>
        <v>0</v>
      </c>
      <c r="J4" s="9">
        <f>SUM(IFERROR(VLOOKUP(E4,#REF!,6,0),0),IFERROR(VLOOKUP(E4,#REF!,6,0),0),IFERROR(VLOOKUP(E4,#REF!,6,0),0),IFERROR(VLOOKUP(E4,#REF!,6,0),0),IFERROR(VLOOKUP(E4,#REF!,6,0),0),IFERROR(VLOOKUP(E4,#REF!,6,0),0))</f>
        <v>0</v>
      </c>
      <c r="K4" s="9">
        <f>SUM(IFERROR(VLOOKUP(E4,#REF!,7,0),0),IFERROR(VLOOKUP(E4,#REF!,7,0),0),IFERROR(VLOOKUP(E4,#REF!,7,0),0),IFERROR(VLOOKUP(E4,#REF!,7,0),0),IFERROR(VLOOKUP(E4,#REF!,7,0),0),IFERROR(VLOOKUP(E4,#REF!,7,0),0))</f>
        <v>0</v>
      </c>
      <c r="L4" s="13">
        <f t="shared" si="1"/>
        <v>0</v>
      </c>
      <c r="M4" s="30"/>
      <c r="N4" s="35">
        <f>従業員一覧!E7</f>
        <v>2009</v>
      </c>
      <c r="O4" s="11" t="str">
        <f>従業員一覧!F7</f>
        <v>恒吉　沙耶</v>
      </c>
      <c r="P4" s="8">
        <f>SUM(IFERROR(VLOOKUP(N4,#REF!,3,0),0),IFERROR(VLOOKUP(N4,#REF!,3,0),0),IFERROR(VLOOKUP(N4,#REF!,3,0),0),IFERROR(VLOOKUP(N4,#REF!,3,0),0),IFERROR(VLOOKUP(N4,#REF!,3,0),0),IFERROR(VLOOKUP(N4,#REF!,3,0),0))</f>
        <v>0</v>
      </c>
      <c r="Q4" s="8">
        <f>SUM(IFERROR(VLOOKUP(N4,#REF!,4,0),0),IFERROR(VLOOKUP(N4,#REF!,4,0),0),IFERROR(VLOOKUP(N4,#REF!,4,0),0),IFERROR(VLOOKUP(N4,#REF!,4,0),0),IFERROR(VLOOKUP(N4,#REF!,4,0),0),IFERROR(VLOOKUP(N4,#REF!,4,0),0))</f>
        <v>0</v>
      </c>
      <c r="R4" s="13">
        <f t="shared" si="4"/>
        <v>0</v>
      </c>
      <c r="S4" s="30"/>
      <c r="T4" s="10">
        <f>従業員一覧!I6</f>
        <v>3006</v>
      </c>
      <c r="U4" s="10" t="str">
        <f>従業員一覧!J6</f>
        <v>石井　七海</v>
      </c>
      <c r="V4" s="8">
        <f>SUM(IFERROR(VLOOKUP(T4,#REF!,3,0),0),IFERROR(VLOOKUP(T4,#REF!,3,0),0),IFERROR(VLOOKUP(T4,#REF!,3,0),0),IFERROR(VLOOKUP(T4,#REF!,3,0),0),IFERROR(VLOOKUP(T4,#REF!,3,0),0),IFERROR(VLOOKUP(T4,#REF!,3,0),0))</f>
        <v>0</v>
      </c>
      <c r="W4" s="8">
        <f>SUM(IFERROR(VLOOKUP(T4,#REF!,4,0),0),IFERROR(VLOOKUP(T4,#REF!,4,0),0),IFERROR(VLOOKUP(T4,#REF!,4,0),0),IFERROR(VLOOKUP(T4,#REF!,4,0),0),IFERROR(VLOOKUP(T4,#REF!,4,0),0),IFERROR(VLOOKUP(T4,#REF!,4,0),0))</f>
        <v>0</v>
      </c>
      <c r="X4" s="13">
        <f t="shared" si="5"/>
        <v>0</v>
      </c>
      <c r="Y4" s="28"/>
    </row>
    <row r="5" spans="2:25" x14ac:dyDescent="0.55000000000000004">
      <c r="B5" s="8" t="s">
        <v>17</v>
      </c>
      <c r="C5" s="15" t="e">
        <f>C4/C3</f>
        <v>#REF!</v>
      </c>
      <c r="E5" s="7">
        <f>従業員一覧!A7</f>
        <v>1006</v>
      </c>
      <c r="F5" s="7" t="str">
        <f>従業員一覧!B7</f>
        <v>安達　正吾</v>
      </c>
      <c r="G5" s="8">
        <f>SUM(IFERROR(VLOOKUP(E5,#REF!,3,0),0),IFERROR(VLOOKUP(E5,#REF!,3,0),0),IFERROR(VLOOKUP(E5,#REF!,3,0),0),IFERROR(VLOOKUP(E5,#REF!,3,0),0),IFERROR(VLOOKUP(E5,#REF!,3,0),0),IFERROR(VLOOKUP(E5,#REF!,3,0),0))</f>
        <v>0</v>
      </c>
      <c r="H5" s="8">
        <f>SUM(IFERROR(VLOOKUP(E5,#REF!,4,0),0),IFERROR(VLOOKUP(E5,#REF!,4,0),0),IFERROR(VLOOKUP(E5,#REF!,4,0),0),IFERROR(VLOOKUP(E5,#REF!,4,0),0),IFERROR(VLOOKUP(E5,#REF!,4,0),0),IFERROR(VLOOKUP(E5,#REF!,4,0),0))</f>
        <v>0</v>
      </c>
      <c r="I5" s="13">
        <f t="shared" si="0"/>
        <v>0</v>
      </c>
      <c r="J5" s="9">
        <f>SUM(IFERROR(VLOOKUP(E5,#REF!,6,0),0),IFERROR(VLOOKUP(E5,#REF!,6,0),0),IFERROR(VLOOKUP(E5,#REF!,6,0),0),IFERROR(VLOOKUP(E5,#REF!,6,0),0),IFERROR(VLOOKUP(E5,#REF!,6,0),0),IFERROR(VLOOKUP(E5,#REF!,6,0),0))</f>
        <v>0</v>
      </c>
      <c r="K5" s="9">
        <f>SUM(IFERROR(VLOOKUP(E5,#REF!,7,0),0),IFERROR(VLOOKUP(E5,#REF!,7,0),0),IFERROR(VLOOKUP(E5,#REF!,7,0),0),IFERROR(VLOOKUP(E5,#REF!,7,0),0),IFERROR(VLOOKUP(E5,#REF!,7,0),0),IFERROR(VLOOKUP(E5,#REF!,7,0),0))</f>
        <v>0</v>
      </c>
      <c r="L5" s="13">
        <f t="shared" si="1"/>
        <v>0</v>
      </c>
      <c r="M5" s="30"/>
      <c r="N5" s="35">
        <f>従業員一覧!E11</f>
        <v>2014</v>
      </c>
      <c r="O5" s="11" t="str">
        <f>従業員一覧!F11</f>
        <v>楯　馨予</v>
      </c>
      <c r="P5" s="8">
        <f>SUM(IFERROR(VLOOKUP(N5,#REF!,3,0),0),IFERROR(VLOOKUP(N5,#REF!,3,0),0),IFERROR(VLOOKUP(N5,#REF!,3,0),0),IFERROR(VLOOKUP(N5,#REF!,3,0),0),IFERROR(VLOOKUP(N5,#REF!,3,0),0),IFERROR(VLOOKUP(N5,#REF!,3,0),0))</f>
        <v>0</v>
      </c>
      <c r="Q5" s="8">
        <f>SUM(IFERROR(VLOOKUP(N5,#REF!,4,0),0),IFERROR(VLOOKUP(N5,#REF!,4,0),0),IFERROR(VLOOKUP(N5,#REF!,4,0),0),IFERROR(VLOOKUP(N5,#REF!,4,0),0),IFERROR(VLOOKUP(N5,#REF!,4,0),0),IFERROR(VLOOKUP(N5,#REF!,4,0),0))</f>
        <v>0</v>
      </c>
      <c r="R5" s="13">
        <f t="shared" si="4"/>
        <v>0</v>
      </c>
      <c r="S5" s="30"/>
      <c r="T5" s="10">
        <f>従業員一覧!I8</f>
        <v>3008</v>
      </c>
      <c r="U5" s="10" t="str">
        <f>従業員一覧!J8</f>
        <v>村田　清恵</v>
      </c>
      <c r="V5" s="8">
        <f>SUM(IFERROR(VLOOKUP(T5,#REF!,3,0),0),IFERROR(VLOOKUP(T5,#REF!,3,0),0),IFERROR(VLOOKUP(T5,#REF!,3,0),0),IFERROR(VLOOKUP(T5,#REF!,3,0),0),IFERROR(VLOOKUP(T5,#REF!,3,0),0),IFERROR(VLOOKUP(T5,#REF!,3,0),0))</f>
        <v>0</v>
      </c>
      <c r="W5" s="8">
        <f>SUM(IFERROR(VLOOKUP(T5,#REF!,4,0),0),IFERROR(VLOOKUP(T5,#REF!,4,0),0),IFERROR(VLOOKUP(T5,#REF!,4,0),0),IFERROR(VLOOKUP(T5,#REF!,4,0),0),IFERROR(VLOOKUP(T5,#REF!,4,0),0),IFERROR(VLOOKUP(T5,#REF!,4,0),0))</f>
        <v>0</v>
      </c>
      <c r="X5" s="13">
        <f t="shared" si="5"/>
        <v>0</v>
      </c>
      <c r="Y5" s="28"/>
    </row>
    <row r="6" spans="2:25" x14ac:dyDescent="0.55000000000000004">
      <c r="B6" s="8" t="s">
        <v>19</v>
      </c>
      <c r="C6" s="14" t="e">
        <f>SUM(#REF!,#REF!,#REF!,#REF!,#REF!,#REF!)</f>
        <v>#REF!</v>
      </c>
      <c r="E6" s="7">
        <f>従業員一覧!A13</f>
        <v>1019</v>
      </c>
      <c r="F6" s="7" t="str">
        <f>従業員一覧!B13</f>
        <v>小崎　英雄</v>
      </c>
      <c r="G6" s="8">
        <f>SUM(IFERROR(VLOOKUP(E6,#REF!,3,0),0),IFERROR(VLOOKUP(E6,#REF!,3,0),0),IFERROR(VLOOKUP(E6,#REF!,3,0),0),IFERROR(VLOOKUP(E6,#REF!,3,0),0),IFERROR(VLOOKUP(E6,#REF!,3,0),0),IFERROR(VLOOKUP(E6,#REF!,3,0),0))</f>
        <v>0</v>
      </c>
      <c r="H6" s="8">
        <f>SUM(IFERROR(VLOOKUP(E6,#REF!,4,0),0),IFERROR(VLOOKUP(E6,#REF!,4,0),0),IFERROR(VLOOKUP(E6,#REF!,4,0),0),IFERROR(VLOOKUP(E6,#REF!,4,0),0),IFERROR(VLOOKUP(E6,#REF!,4,0),0),IFERROR(VLOOKUP(E6,#REF!,4,0),0))</f>
        <v>0</v>
      </c>
      <c r="I6" s="13">
        <f t="shared" si="0"/>
        <v>0</v>
      </c>
      <c r="J6" s="9">
        <f>SUM(IFERROR(VLOOKUP(E6,#REF!,6,0),0),IFERROR(VLOOKUP(E6,#REF!,6,0),0),IFERROR(VLOOKUP(E6,#REF!,6,0),0),IFERROR(VLOOKUP(E6,#REF!,6,0),0),IFERROR(VLOOKUP(E6,#REF!,6,0),0),IFERROR(VLOOKUP(E6,#REF!,6,0),0))</f>
        <v>0</v>
      </c>
      <c r="K6" s="9">
        <f>SUM(IFERROR(VLOOKUP(E6,#REF!,7,0),0),IFERROR(VLOOKUP(E6,#REF!,7,0),0),IFERROR(VLOOKUP(E6,#REF!,7,0),0),IFERROR(VLOOKUP(E6,#REF!,7,0),0),IFERROR(VLOOKUP(E6,#REF!,7,0),0),IFERROR(VLOOKUP(E6,#REF!,7,0),0))</f>
        <v>0</v>
      </c>
      <c r="L6" s="13">
        <f t="shared" si="1"/>
        <v>0</v>
      </c>
      <c r="M6" s="30"/>
      <c r="N6" s="35">
        <f>従業員一覧!E12</f>
        <v>2019</v>
      </c>
      <c r="O6" s="11" t="str">
        <f>従業員一覧!F12</f>
        <v>榊原　めぐみ</v>
      </c>
      <c r="P6" s="8">
        <f>SUM(IFERROR(VLOOKUP(N6,#REF!,3,0),0),IFERROR(VLOOKUP(N6,#REF!,3,0),0),IFERROR(VLOOKUP(N6,#REF!,3,0),0),IFERROR(VLOOKUP(N6,#REF!,3,0),0),IFERROR(VLOOKUP(N6,#REF!,3,0),0),IFERROR(VLOOKUP(N6,#REF!,3,0),0))</f>
        <v>0</v>
      </c>
      <c r="Q6" s="8">
        <f>SUM(IFERROR(VLOOKUP(N6,#REF!,4,0),0),IFERROR(VLOOKUP(N6,#REF!,4,0),0),IFERROR(VLOOKUP(N6,#REF!,4,0),0),IFERROR(VLOOKUP(N6,#REF!,4,0),0),IFERROR(VLOOKUP(N6,#REF!,4,0),0),IFERROR(VLOOKUP(N6,#REF!,4,0),0))</f>
        <v>0</v>
      </c>
      <c r="R6" s="13">
        <f t="shared" si="4"/>
        <v>0</v>
      </c>
      <c r="S6" s="30"/>
      <c r="T6" s="10">
        <f>従業員一覧!I9</f>
        <v>3010</v>
      </c>
      <c r="U6" s="10" t="str">
        <f>従業員一覧!J9</f>
        <v>佐川　玲奈</v>
      </c>
      <c r="V6" s="8">
        <f>SUM(IFERROR(VLOOKUP(T6,#REF!,3,0),0),IFERROR(VLOOKUP(T6,#REF!,3,0),0),IFERROR(VLOOKUP(T6,#REF!,3,0),0),IFERROR(VLOOKUP(T6,#REF!,3,0),0),IFERROR(VLOOKUP(T6,#REF!,3,0),0),IFERROR(VLOOKUP(T6,#REF!,3,0),0))</f>
        <v>0</v>
      </c>
      <c r="W6" s="8">
        <f>SUM(IFERROR(VLOOKUP(T6,#REF!,4,0),0),IFERROR(VLOOKUP(T6,#REF!,4,0),0),IFERROR(VLOOKUP(T6,#REF!,4,0),0),IFERROR(VLOOKUP(T6,#REF!,4,0),0),IFERROR(VLOOKUP(T6,#REF!,4,0),0),IFERROR(VLOOKUP(T6,#REF!,4,0),0))</f>
        <v>0</v>
      </c>
      <c r="X6" s="13">
        <f t="shared" si="5"/>
        <v>0</v>
      </c>
      <c r="Y6" s="28"/>
    </row>
    <row r="7" spans="2:25" x14ac:dyDescent="0.55000000000000004">
      <c r="B7" s="8" t="s">
        <v>21</v>
      </c>
      <c r="C7" s="15" t="e">
        <f>C6/C3</f>
        <v>#REF!</v>
      </c>
      <c r="E7" s="7">
        <f>従業員一覧!A14</f>
        <v>1020</v>
      </c>
      <c r="F7" s="7" t="str">
        <f>従業員一覧!B14</f>
        <v>内匠　純</v>
      </c>
      <c r="G7" s="8">
        <f>SUM(IFERROR(VLOOKUP(E7,#REF!,3,0),0),IFERROR(VLOOKUP(E7,#REF!,3,0),0),IFERROR(VLOOKUP(E7,#REF!,3,0),0),IFERROR(VLOOKUP(E7,#REF!,3,0),0),IFERROR(VLOOKUP(E7,#REF!,3,0),0),IFERROR(VLOOKUP(E7,#REF!,3,0),0))</f>
        <v>0</v>
      </c>
      <c r="H7" s="8">
        <f>SUM(IFERROR(VLOOKUP(E7,#REF!,4,0),0),IFERROR(VLOOKUP(E7,#REF!,4,0),0),IFERROR(VLOOKUP(E7,#REF!,4,0),0),IFERROR(VLOOKUP(E7,#REF!,4,0),0),IFERROR(VLOOKUP(E7,#REF!,4,0),0),IFERROR(VLOOKUP(E7,#REF!,4,0),0))</f>
        <v>0</v>
      </c>
      <c r="I7" s="13">
        <f t="shared" si="0"/>
        <v>0</v>
      </c>
      <c r="J7" s="9">
        <f>SUM(IFERROR(VLOOKUP(E7,#REF!,6,0),0),IFERROR(VLOOKUP(E7,#REF!,6,0),0),IFERROR(VLOOKUP(E7,#REF!,6,0),0),IFERROR(VLOOKUP(E7,#REF!,6,0),0),IFERROR(VLOOKUP(E7,#REF!,6,0),0),IFERROR(VLOOKUP(E7,#REF!,6,0),0))</f>
        <v>0</v>
      </c>
      <c r="K7" s="9">
        <f>SUM(IFERROR(VLOOKUP(E7,#REF!,7,0),0),IFERROR(VLOOKUP(E7,#REF!,7,0),0),IFERROR(VLOOKUP(E7,#REF!,7,0),0),IFERROR(VLOOKUP(E7,#REF!,7,0),0),IFERROR(VLOOKUP(E7,#REF!,7,0),0),IFERROR(VLOOKUP(E7,#REF!,7,0),0))</f>
        <v>0</v>
      </c>
      <c r="L7" s="13">
        <f t="shared" si="1"/>
        <v>0</v>
      </c>
      <c r="M7" s="30"/>
      <c r="N7" s="35">
        <f>従業員一覧!E13</f>
        <v>2022</v>
      </c>
      <c r="O7" s="11" t="str">
        <f>従業員一覧!F13</f>
        <v>魚見　真由</v>
      </c>
      <c r="P7" s="8">
        <f>SUM(IFERROR(VLOOKUP(N7,#REF!,3,0),0),IFERROR(VLOOKUP(N7,#REF!,3,0),0),IFERROR(VLOOKUP(N7,#REF!,3,0),0),IFERROR(VLOOKUP(N7,#REF!,3,0),0),IFERROR(VLOOKUP(N7,#REF!,3,0),0),IFERROR(VLOOKUP(N7,#REF!,3,0),0))</f>
        <v>0</v>
      </c>
      <c r="Q7" s="8">
        <f>SUM(IFERROR(VLOOKUP(N7,#REF!,4,0),0),IFERROR(VLOOKUP(N7,#REF!,4,0),0),IFERROR(VLOOKUP(N7,#REF!,4,0),0),IFERROR(VLOOKUP(N7,#REF!,4,0),0),IFERROR(VLOOKUP(N7,#REF!,4,0),0),IFERROR(VLOOKUP(N7,#REF!,4,0),0))</f>
        <v>0</v>
      </c>
      <c r="R7" s="13">
        <f t="shared" si="4"/>
        <v>0</v>
      </c>
      <c r="S7" s="30"/>
      <c r="T7" s="10">
        <f>従業員一覧!I10</f>
        <v>3011</v>
      </c>
      <c r="U7" s="10" t="str">
        <f>従業員一覧!J10</f>
        <v>三浦　香菜恵</v>
      </c>
      <c r="V7" s="8">
        <f>SUM(IFERROR(VLOOKUP(T7,#REF!,3,0),0),IFERROR(VLOOKUP(T7,#REF!,3,0),0),IFERROR(VLOOKUP(T7,#REF!,3,0),0),IFERROR(VLOOKUP(T7,#REF!,3,0),0),IFERROR(VLOOKUP(T7,#REF!,3,0),0),IFERROR(VLOOKUP(T7,#REF!,3,0),0))</f>
        <v>0</v>
      </c>
      <c r="W7" s="8">
        <f>SUM(IFERROR(VLOOKUP(T7,#REF!,4,0),0),IFERROR(VLOOKUP(T7,#REF!,4,0),0),IFERROR(VLOOKUP(T7,#REF!,4,0),0),IFERROR(VLOOKUP(T7,#REF!,4,0),0),IFERROR(VLOOKUP(T7,#REF!,4,0),0),IFERROR(VLOOKUP(T7,#REF!,4,0),0))</f>
        <v>0</v>
      </c>
      <c r="X7" s="13">
        <f t="shared" si="5"/>
        <v>0</v>
      </c>
    </row>
    <row r="8" spans="2:25" x14ac:dyDescent="0.55000000000000004">
      <c r="B8" s="16"/>
      <c r="C8" s="17"/>
      <c r="E8" s="7">
        <f>従業員一覧!A25</f>
        <v>1057</v>
      </c>
      <c r="F8" s="7" t="str">
        <f>従業員一覧!B25</f>
        <v>宮川　佳子</v>
      </c>
      <c r="G8" s="8">
        <f>SUM(IFERROR(VLOOKUP(E8,#REF!,3,0),0),IFERROR(VLOOKUP(E8,#REF!,3,0),0),IFERROR(VLOOKUP(E8,#REF!,3,0),0),IFERROR(VLOOKUP(E8,#REF!,3,0),0),IFERROR(VLOOKUP(E8,#REF!,3,0),0),IFERROR(VLOOKUP(E8,#REF!,3,0),0))</f>
        <v>0</v>
      </c>
      <c r="H8" s="8">
        <f>SUM(IFERROR(VLOOKUP(E8,#REF!,4,0),0),IFERROR(VLOOKUP(E8,#REF!,4,0),0),IFERROR(VLOOKUP(E8,#REF!,4,0),0),IFERROR(VLOOKUP(E8,#REF!,4,0),0),IFERROR(VLOOKUP(E8,#REF!,4,0),0),IFERROR(VLOOKUP(E8,#REF!,4,0),0))</f>
        <v>0</v>
      </c>
      <c r="I8" s="13">
        <f t="shared" si="0"/>
        <v>0</v>
      </c>
      <c r="J8" s="9">
        <f>SUM(IFERROR(VLOOKUP(E8,#REF!,6,0),0),IFERROR(VLOOKUP(E8,#REF!,6,0),0),IFERROR(VLOOKUP(E8,#REF!,6,0),0),IFERROR(VLOOKUP(E8,#REF!,6,0),0),IFERROR(VLOOKUP(E8,#REF!,6,0),0),IFERROR(VLOOKUP(E8,#REF!,6,0),0))</f>
        <v>0</v>
      </c>
      <c r="K8" s="9">
        <f>SUM(IFERROR(VLOOKUP(E8,#REF!,7,0),0),IFERROR(VLOOKUP(E8,#REF!,7,0),0),IFERROR(VLOOKUP(E8,#REF!,7,0),0),IFERROR(VLOOKUP(E8,#REF!,7,0),0),IFERROR(VLOOKUP(E8,#REF!,7,0),0),IFERROR(VLOOKUP(E8,#REF!,7,0),0))</f>
        <v>0</v>
      </c>
      <c r="L8" s="13">
        <f t="shared" si="1"/>
        <v>0</v>
      </c>
      <c r="M8" s="30"/>
      <c r="N8" s="35">
        <f>従業員一覧!E14</f>
        <v>2024</v>
      </c>
      <c r="O8" s="11" t="str">
        <f>従業員一覧!F14</f>
        <v>山本　実由</v>
      </c>
      <c r="P8" s="8">
        <f>SUM(IFERROR(VLOOKUP(N8,#REF!,3,0),0),IFERROR(VLOOKUP(N8,#REF!,3,0),0),IFERROR(VLOOKUP(N8,#REF!,3,0),0),IFERROR(VLOOKUP(N8,#REF!,3,0),0),IFERROR(VLOOKUP(N8,#REF!,3,0),0),IFERROR(VLOOKUP(N8,#REF!,3,0),0))</f>
        <v>0</v>
      </c>
      <c r="Q8" s="8">
        <f>SUM(IFERROR(VLOOKUP(N8,#REF!,4,0),0),IFERROR(VLOOKUP(N8,#REF!,4,0),0),IFERROR(VLOOKUP(N8,#REF!,4,0),0),IFERROR(VLOOKUP(N8,#REF!,4,0),0),IFERROR(VLOOKUP(N8,#REF!,4,0),0),IFERROR(VLOOKUP(N8,#REF!,4,0),0))</f>
        <v>0</v>
      </c>
      <c r="R8" s="13">
        <f t="shared" si="4"/>
        <v>0</v>
      </c>
      <c r="S8" s="30"/>
      <c r="T8" s="10">
        <f>従業員一覧!I11</f>
        <v>3012</v>
      </c>
      <c r="U8" s="10" t="str">
        <f>従業員一覧!J11</f>
        <v>西條　安佑実</v>
      </c>
      <c r="V8" s="8">
        <f>SUM(IFERROR(VLOOKUP(T8,#REF!,3,0),0),IFERROR(VLOOKUP(T8,#REF!,3,0),0),IFERROR(VLOOKUP(T8,#REF!,3,0),0),IFERROR(VLOOKUP(T8,#REF!,3,0),0),IFERROR(VLOOKUP(T8,#REF!,3,0),0),IFERROR(VLOOKUP(T8,#REF!,3,0),0))</f>
        <v>0</v>
      </c>
      <c r="W8" s="8">
        <f>SUM(IFERROR(VLOOKUP(T8,#REF!,4,0),0),IFERROR(VLOOKUP(T8,#REF!,4,0),0),IFERROR(VLOOKUP(T8,#REF!,4,0),0),IFERROR(VLOOKUP(T8,#REF!,4,0),0),IFERROR(VLOOKUP(T8,#REF!,4,0),0),IFERROR(VLOOKUP(T8,#REF!,4,0),0))</f>
        <v>0</v>
      </c>
      <c r="X8" s="13">
        <f t="shared" si="5"/>
        <v>0</v>
      </c>
    </row>
    <row r="9" spans="2:25" x14ac:dyDescent="0.55000000000000004">
      <c r="B9" s="18" t="s">
        <v>27</v>
      </c>
      <c r="E9" s="7">
        <f>従業員一覧!A27</f>
        <v>1061</v>
      </c>
      <c r="F9" s="7" t="str">
        <f>従業員一覧!B27</f>
        <v>遠田　亜季子</v>
      </c>
      <c r="G9" s="8">
        <f>SUM(IFERROR(VLOOKUP(E9,#REF!,3,0),0),IFERROR(VLOOKUP(E9,#REF!,3,0),0),IFERROR(VLOOKUP(E9,#REF!,3,0),0),IFERROR(VLOOKUP(E9,#REF!,3,0),0),IFERROR(VLOOKUP(E9,#REF!,3,0),0),IFERROR(VLOOKUP(E9,#REF!,3,0),0))</f>
        <v>0</v>
      </c>
      <c r="H9" s="8">
        <f>SUM(IFERROR(VLOOKUP(E9,#REF!,4,0),0),IFERROR(VLOOKUP(E9,#REF!,4,0),0),IFERROR(VLOOKUP(E9,#REF!,4,0),0),IFERROR(VLOOKUP(E9,#REF!,4,0),0),IFERROR(VLOOKUP(E9,#REF!,4,0),0),IFERROR(VLOOKUP(E9,#REF!,4,0),0))</f>
        <v>0</v>
      </c>
      <c r="I9" s="13">
        <f t="shared" si="0"/>
        <v>0</v>
      </c>
      <c r="J9" s="9">
        <f>SUM(IFERROR(VLOOKUP(E9,#REF!,6,0),0),IFERROR(VLOOKUP(E9,#REF!,6,0),0),IFERROR(VLOOKUP(E9,#REF!,6,0),0),IFERROR(VLOOKUP(E9,#REF!,6,0),0),IFERROR(VLOOKUP(E9,#REF!,6,0),0),IFERROR(VLOOKUP(E9,#REF!,6,0),0))</f>
        <v>0</v>
      </c>
      <c r="K9" s="9">
        <f>SUM(IFERROR(VLOOKUP(E9,#REF!,7,0),0),IFERROR(VLOOKUP(E9,#REF!,7,0),0),IFERROR(VLOOKUP(E9,#REF!,7,0),0),IFERROR(VLOOKUP(E9,#REF!,7,0),0),IFERROR(VLOOKUP(E9,#REF!,7,0),0),IFERROR(VLOOKUP(E9,#REF!,7,0),0))</f>
        <v>0</v>
      </c>
      <c r="L9" s="13">
        <f t="shared" si="1"/>
        <v>0</v>
      </c>
      <c r="M9" s="30"/>
      <c r="N9" s="35">
        <f>従業員一覧!E15</f>
        <v>2028</v>
      </c>
      <c r="O9" s="11" t="str">
        <f>従業員一覧!F15</f>
        <v>岩嶋彩乃</v>
      </c>
      <c r="P9" s="8">
        <f>SUM(IFERROR(VLOOKUP(N9,#REF!,3,0),0),IFERROR(VLOOKUP(N9,#REF!,3,0),0),IFERROR(VLOOKUP(N9,#REF!,3,0),0),IFERROR(VLOOKUP(N9,#REF!,3,0),0),IFERROR(VLOOKUP(N9,#REF!,3,0),0),IFERROR(VLOOKUP(N9,#REF!,3,0),0))</f>
        <v>0</v>
      </c>
      <c r="Q9" s="8">
        <f>SUM(IFERROR(VLOOKUP(N9,#REF!,4,0),0),IFERROR(VLOOKUP(N9,#REF!,4,0),0),IFERROR(VLOOKUP(N9,#REF!,4,0),0),IFERROR(VLOOKUP(N9,#REF!,4,0),0),IFERROR(VLOOKUP(N9,#REF!,4,0),0),IFERROR(VLOOKUP(N9,#REF!,4,0),0))</f>
        <v>0</v>
      </c>
      <c r="R9" s="13">
        <f t="shared" si="4"/>
        <v>0</v>
      </c>
      <c r="S9" s="30"/>
      <c r="T9" s="10">
        <f>従業員一覧!I12</f>
        <v>3014</v>
      </c>
      <c r="U9" s="10" t="str">
        <f>従業員一覧!J12</f>
        <v>山田　容子</v>
      </c>
      <c r="V9" s="8">
        <f>SUM(IFERROR(VLOOKUP(T9,#REF!,3,0),0),IFERROR(VLOOKUP(T9,#REF!,3,0),0),IFERROR(VLOOKUP(T9,#REF!,3,0),0),IFERROR(VLOOKUP(T9,#REF!,3,0),0),IFERROR(VLOOKUP(T9,#REF!,3,0),0),IFERROR(VLOOKUP(T9,#REF!,3,0),0))</f>
        <v>0</v>
      </c>
      <c r="W9" s="8">
        <f>SUM(IFERROR(VLOOKUP(T9,#REF!,4,0),0),IFERROR(VLOOKUP(T9,#REF!,4,0),0),IFERROR(VLOOKUP(T9,#REF!,4,0),0),IFERROR(VLOOKUP(T9,#REF!,4,0),0),IFERROR(VLOOKUP(T9,#REF!,4,0),0),IFERROR(VLOOKUP(T9,#REF!,4,0),0))</f>
        <v>0</v>
      </c>
      <c r="X9" s="13">
        <f t="shared" si="5"/>
        <v>0</v>
      </c>
    </row>
    <row r="10" spans="2:25" x14ac:dyDescent="0.55000000000000004">
      <c r="B10" s="8" t="s">
        <v>29</v>
      </c>
      <c r="C10" s="8" t="e">
        <f>SUM(#REF!,#REF!,#REF!,#REF!,#REF!,#REF!)</f>
        <v>#REF!</v>
      </c>
      <c r="E10" s="34">
        <f>従業員一覧!A29</f>
        <v>1063</v>
      </c>
      <c r="F10" s="7" t="str">
        <f>従業員一覧!B29</f>
        <v>山田　早瑛子</v>
      </c>
      <c r="G10" s="8">
        <f>SUM(IFERROR(VLOOKUP(E10,#REF!,3,0),0),IFERROR(VLOOKUP(E10,#REF!,3,0),0),IFERROR(VLOOKUP(E10,#REF!,3,0),0),IFERROR(VLOOKUP(E10,#REF!,3,0),0),IFERROR(VLOOKUP(E10,#REF!,3,0),0),IFERROR(VLOOKUP(E10,#REF!,3,0),0))</f>
        <v>0</v>
      </c>
      <c r="H10" s="8">
        <f>SUM(IFERROR(VLOOKUP(E10,#REF!,4,0),0),IFERROR(VLOOKUP(E10,#REF!,4,0),0),IFERROR(VLOOKUP(E10,#REF!,4,0),0),IFERROR(VLOOKUP(E10,#REF!,4,0),0),IFERROR(VLOOKUP(E10,#REF!,4,0),0),IFERROR(VLOOKUP(E10,#REF!,4,0),0))</f>
        <v>0</v>
      </c>
      <c r="I10" s="13">
        <f t="shared" si="0"/>
        <v>0</v>
      </c>
      <c r="J10" s="9">
        <f>SUM(IFERROR(VLOOKUP(E10,#REF!,6,0),0),IFERROR(VLOOKUP(E10,#REF!,6,0),0),IFERROR(VLOOKUP(E10,#REF!,6,0),0),IFERROR(VLOOKUP(E10,#REF!,6,0),0),IFERROR(VLOOKUP(E10,#REF!,6,0),0),IFERROR(VLOOKUP(E10,#REF!,6,0),0))</f>
        <v>0</v>
      </c>
      <c r="K10" s="9">
        <f>SUM(IFERROR(VLOOKUP(E10,#REF!,7,0),0),IFERROR(VLOOKUP(E10,#REF!,7,0),0),IFERROR(VLOOKUP(E10,#REF!,7,0),0),IFERROR(VLOOKUP(E10,#REF!,7,0),0),IFERROR(VLOOKUP(E10,#REF!,7,0),0),IFERROR(VLOOKUP(E10,#REF!,7,0),0))</f>
        <v>0</v>
      </c>
      <c r="L10" s="13">
        <f t="shared" si="1"/>
        <v>0</v>
      </c>
      <c r="M10" s="30"/>
      <c r="N10" s="35">
        <f>従業員一覧!E17</f>
        <v>2042</v>
      </c>
      <c r="O10" s="11" t="str">
        <f>従業員一覧!F17</f>
        <v>永利　奈津美</v>
      </c>
      <c r="P10" s="8">
        <f>SUM(IFERROR(VLOOKUP(N10,#REF!,3,0),0),IFERROR(VLOOKUP(N10,#REF!,3,0),0),IFERROR(VLOOKUP(N10,#REF!,3,0),0),IFERROR(VLOOKUP(N10,#REF!,3,0),0),IFERROR(VLOOKUP(N10,#REF!,3,0),0),IFERROR(VLOOKUP(N10,#REF!,3,0),0))</f>
        <v>0</v>
      </c>
      <c r="Q10" s="8">
        <f>SUM(IFERROR(VLOOKUP(N10,#REF!,4,0),0),IFERROR(VLOOKUP(N10,#REF!,4,0),0),IFERROR(VLOOKUP(N10,#REF!,4,0),0),IFERROR(VLOOKUP(N10,#REF!,4,0),0),IFERROR(VLOOKUP(N10,#REF!,4,0),0),IFERROR(VLOOKUP(N10,#REF!,4,0),0))</f>
        <v>0</v>
      </c>
      <c r="R10" s="13">
        <f t="shared" si="4"/>
        <v>0</v>
      </c>
      <c r="S10" s="30"/>
      <c r="T10" s="10">
        <f>従業員一覧!I13</f>
        <v>3015</v>
      </c>
      <c r="U10" s="10" t="str">
        <f>従業員一覧!J13</f>
        <v>土橋　紗良</v>
      </c>
      <c r="V10" s="8">
        <f>SUM(IFERROR(VLOOKUP(T10,#REF!,3,0),0),IFERROR(VLOOKUP(T10,#REF!,3,0),0),IFERROR(VLOOKUP(T10,#REF!,3,0),0),IFERROR(VLOOKUP(T10,#REF!,3,0),0),IFERROR(VLOOKUP(T10,#REF!,3,0),0),IFERROR(VLOOKUP(T10,#REF!,3,0),0))</f>
        <v>0</v>
      </c>
      <c r="W10" s="8">
        <f>SUM(IFERROR(VLOOKUP(T10,#REF!,4,0),0),IFERROR(VLOOKUP(T10,#REF!,4,0),0),IFERROR(VLOOKUP(T10,#REF!,4,0),0),IFERROR(VLOOKUP(T10,#REF!,4,0),0),IFERROR(VLOOKUP(T10,#REF!,4,0),0),IFERROR(VLOOKUP(T10,#REF!,4,0),0))</f>
        <v>0</v>
      </c>
      <c r="X10" s="13">
        <f t="shared" si="5"/>
        <v>0</v>
      </c>
    </row>
    <row r="11" spans="2:25" x14ac:dyDescent="0.55000000000000004">
      <c r="B11" s="8" t="s">
        <v>41</v>
      </c>
      <c r="C11" s="8" t="e">
        <f>SUM(#REF!,#REF!,#REF!,#REF!,#REF!,#REF!)</f>
        <v>#REF!</v>
      </c>
      <c r="E11" s="34">
        <f>従業員一覧!A30</f>
        <v>1065</v>
      </c>
      <c r="F11" s="7" t="str">
        <f>従業員一覧!B30</f>
        <v>蔵野　弘基</v>
      </c>
      <c r="G11" s="8">
        <f>SUM(IFERROR(VLOOKUP(E11,#REF!,3,0),0),IFERROR(VLOOKUP(E11,#REF!,3,0),0),IFERROR(VLOOKUP(E11,#REF!,3,0),0),IFERROR(VLOOKUP(E11,#REF!,3,0),0),IFERROR(VLOOKUP(E11,#REF!,3,0),0),IFERROR(VLOOKUP(E11,#REF!,3,0),0))</f>
        <v>0</v>
      </c>
      <c r="H11" s="8">
        <f>SUM(IFERROR(VLOOKUP(E11,#REF!,4,0),0),IFERROR(VLOOKUP(E11,#REF!,4,0),0),IFERROR(VLOOKUP(E11,#REF!,4,0),0),IFERROR(VLOOKUP(E11,#REF!,4,0),0),IFERROR(VLOOKUP(E11,#REF!,4,0),0),IFERROR(VLOOKUP(E11,#REF!,4,0),0))</f>
        <v>0</v>
      </c>
      <c r="I11" s="13">
        <f t="shared" si="0"/>
        <v>0</v>
      </c>
      <c r="J11" s="9">
        <f>SUM(IFERROR(VLOOKUP(E11,#REF!,6,0),0),IFERROR(VLOOKUP(E11,#REF!,6,0),0),IFERROR(VLOOKUP(E11,#REF!,6,0),0),IFERROR(VLOOKUP(E11,#REF!,6,0),0),IFERROR(VLOOKUP(E11,#REF!,6,0),0),IFERROR(VLOOKUP(E11,#REF!,6,0),0))</f>
        <v>0</v>
      </c>
      <c r="K11" s="9">
        <f>SUM(IFERROR(VLOOKUP(E11,#REF!,7,0),0),IFERROR(VLOOKUP(E11,#REF!,7,0),0),IFERROR(VLOOKUP(E11,#REF!,7,0),0),IFERROR(VLOOKUP(E11,#REF!,7,0),0),IFERROR(VLOOKUP(E11,#REF!,7,0),0),IFERROR(VLOOKUP(E11,#REF!,7,0),0))</f>
        <v>0</v>
      </c>
      <c r="L11" s="13">
        <f t="shared" si="1"/>
        <v>0</v>
      </c>
      <c r="M11" s="30"/>
      <c r="N11" s="35">
        <f>従業員一覧!E18</f>
        <v>2043</v>
      </c>
      <c r="O11" s="11" t="str">
        <f>従業員一覧!F18</f>
        <v>岡部 乃采</v>
      </c>
      <c r="P11" s="8">
        <f>SUM(IFERROR(VLOOKUP(N11,#REF!,3,0),0),IFERROR(VLOOKUP(N11,#REF!,3,0),0),IFERROR(VLOOKUP(N11,#REF!,3,0),0),IFERROR(VLOOKUP(N11,#REF!,3,0),0),IFERROR(VLOOKUP(N11,#REF!,3,0),0),IFERROR(VLOOKUP(N11,#REF!,3,0),0))</f>
        <v>0</v>
      </c>
      <c r="Q11" s="8">
        <f>SUM(IFERROR(VLOOKUP(N11,#REF!,4,0),0),IFERROR(VLOOKUP(N11,#REF!,4,0),0),IFERROR(VLOOKUP(N11,#REF!,4,0),0),IFERROR(VLOOKUP(N11,#REF!,4,0),0),IFERROR(VLOOKUP(N11,#REF!,4,0),0),IFERROR(VLOOKUP(N11,#REF!,4,0),0))</f>
        <v>0</v>
      </c>
      <c r="R11" s="13">
        <f t="shared" si="4"/>
        <v>0</v>
      </c>
      <c r="S11" s="30"/>
      <c r="T11" s="10">
        <f>従業員一覧!I14</f>
        <v>3017</v>
      </c>
      <c r="U11" s="10" t="str">
        <f>従業員一覧!J14</f>
        <v>武川　夏季</v>
      </c>
      <c r="V11" s="8">
        <f>SUM(IFERROR(VLOOKUP(T11,#REF!,3,0),0),IFERROR(VLOOKUP(T11,#REF!,3,0),0),IFERROR(VLOOKUP(T11,#REF!,3,0),0),IFERROR(VLOOKUP(T11,#REF!,3,0),0),IFERROR(VLOOKUP(T11,#REF!,3,0),0),IFERROR(VLOOKUP(T11,#REF!,3,0),0))</f>
        <v>0</v>
      </c>
      <c r="W11" s="8">
        <f>SUM(IFERROR(VLOOKUP(T11,#REF!,4,0),0),IFERROR(VLOOKUP(T11,#REF!,4,0),0),IFERROR(VLOOKUP(T11,#REF!,4,0),0),IFERROR(VLOOKUP(T11,#REF!,4,0),0),IFERROR(VLOOKUP(T11,#REF!,4,0),0),IFERROR(VLOOKUP(T11,#REF!,4,0),0))</f>
        <v>0</v>
      </c>
      <c r="X11" s="13">
        <f t="shared" si="5"/>
        <v>0</v>
      </c>
    </row>
    <row r="12" spans="2:25" x14ac:dyDescent="0.55000000000000004">
      <c r="B12" s="8" t="s">
        <v>42</v>
      </c>
      <c r="C12" s="8" t="e">
        <f>SUM(#REF!,#REF!,#REF!,#REF!,#REF!,#REF!)</f>
        <v>#REF!</v>
      </c>
      <c r="E12" s="34">
        <f>従業員一覧!A31</f>
        <v>1066</v>
      </c>
      <c r="F12" s="7" t="str">
        <f>従業員一覧!B31</f>
        <v>内田　有美</v>
      </c>
      <c r="G12" s="8">
        <f>SUM(IFERROR(VLOOKUP(E12,#REF!,3,0),0),IFERROR(VLOOKUP(E12,#REF!,3,0),0),IFERROR(VLOOKUP(E12,#REF!,3,0),0),IFERROR(VLOOKUP(E12,#REF!,3,0),0),IFERROR(VLOOKUP(E12,#REF!,3,0),0),IFERROR(VLOOKUP(E12,#REF!,3,0),0))</f>
        <v>0</v>
      </c>
      <c r="H12" s="8">
        <f>SUM(IFERROR(VLOOKUP(E12,#REF!,4,0),0),IFERROR(VLOOKUP(E12,#REF!,4,0),0),IFERROR(VLOOKUP(E12,#REF!,4,0),0),IFERROR(VLOOKUP(E12,#REF!,4,0),0),IFERROR(VLOOKUP(E12,#REF!,4,0),0),IFERROR(VLOOKUP(E12,#REF!,4,0),0))</f>
        <v>0</v>
      </c>
      <c r="I12" s="13">
        <f t="shared" si="0"/>
        <v>0</v>
      </c>
      <c r="J12" s="9">
        <f>SUM(IFERROR(VLOOKUP(E12,#REF!,6,0),0),IFERROR(VLOOKUP(E12,#REF!,6,0),0),IFERROR(VLOOKUP(E12,#REF!,6,0),0),IFERROR(VLOOKUP(E12,#REF!,6,0),0),IFERROR(VLOOKUP(E12,#REF!,6,0),0),IFERROR(VLOOKUP(E12,#REF!,6,0),0))</f>
        <v>0</v>
      </c>
      <c r="K12" s="9">
        <f>SUM(IFERROR(VLOOKUP(E12,#REF!,7,0),0),IFERROR(VLOOKUP(E12,#REF!,7,0),0),IFERROR(VLOOKUP(E12,#REF!,7,0),0),IFERROR(VLOOKUP(E12,#REF!,7,0),0),IFERROR(VLOOKUP(E12,#REF!,7,0),0),IFERROR(VLOOKUP(E12,#REF!,7,0),0))</f>
        <v>0</v>
      </c>
      <c r="L12" s="13">
        <f t="shared" si="1"/>
        <v>0</v>
      </c>
      <c r="M12" s="30"/>
      <c r="N12" s="35">
        <f>従業員一覧!E19</f>
        <v>2044</v>
      </c>
      <c r="O12" s="11" t="str">
        <f>従業員一覧!F19</f>
        <v>碇 実加子</v>
      </c>
      <c r="P12" s="8">
        <f>SUM(IFERROR(VLOOKUP(N12,#REF!,3,0),0),IFERROR(VLOOKUP(N12,#REF!,3,0),0),IFERROR(VLOOKUP(N12,#REF!,3,0),0),IFERROR(VLOOKUP(N12,#REF!,3,0),0),IFERROR(VLOOKUP(N12,#REF!,3,0),0),IFERROR(VLOOKUP(N12,#REF!,3,0),0))</f>
        <v>0</v>
      </c>
      <c r="Q12" s="8">
        <f>SUM(IFERROR(VLOOKUP(N12,#REF!,4,0),0),IFERROR(VLOOKUP(N12,#REF!,4,0),0),IFERROR(VLOOKUP(N12,#REF!,4,0),0),IFERROR(VLOOKUP(N12,#REF!,4,0),0),IFERROR(VLOOKUP(N12,#REF!,4,0),0),IFERROR(VLOOKUP(N12,#REF!,4,0),0))</f>
        <v>0</v>
      </c>
      <c r="R12" s="13">
        <f t="shared" si="4"/>
        <v>0</v>
      </c>
      <c r="S12" s="30"/>
      <c r="T12" s="10">
        <f>従業員一覧!I16</f>
        <v>3019</v>
      </c>
      <c r="U12" s="10" t="str">
        <f>従業員一覧!J16</f>
        <v>藤井　千紘</v>
      </c>
      <c r="V12" s="8">
        <f>SUM(IFERROR(VLOOKUP(T12,#REF!,3,0),0),IFERROR(VLOOKUP(T12,#REF!,3,0),0),IFERROR(VLOOKUP(T12,#REF!,3,0),0),IFERROR(VLOOKUP(T12,#REF!,3,0),0),IFERROR(VLOOKUP(T12,#REF!,3,0),0),IFERROR(VLOOKUP(T12,#REF!,3,0),0))</f>
        <v>0</v>
      </c>
      <c r="W12" s="8">
        <f>SUM(IFERROR(VLOOKUP(T12,#REF!,4,0),0),IFERROR(VLOOKUP(T12,#REF!,4,0),0),IFERROR(VLOOKUP(T12,#REF!,4,0),0),IFERROR(VLOOKUP(T12,#REF!,4,0),0),IFERROR(VLOOKUP(T12,#REF!,4,0),0),IFERROR(VLOOKUP(T12,#REF!,4,0),0))</f>
        <v>0</v>
      </c>
      <c r="X12" s="13">
        <f t="shared" si="5"/>
        <v>0</v>
      </c>
    </row>
    <row r="13" spans="2:25" x14ac:dyDescent="0.55000000000000004">
      <c r="B13" s="8" t="s">
        <v>43</v>
      </c>
      <c r="C13" s="8" t="e">
        <f>SUM(#REF!,#REF!,#REF!,#REF!,#REF!,#REF!)</f>
        <v>#REF!</v>
      </c>
      <c r="E13" s="34">
        <f>従業員一覧!A32</f>
        <v>1068</v>
      </c>
      <c r="F13" s="7" t="str">
        <f>従業員一覧!B32</f>
        <v>池田　岳史</v>
      </c>
      <c r="G13" s="8">
        <f>SUM(IFERROR(VLOOKUP(E13,#REF!,3,0),0),IFERROR(VLOOKUP(E13,#REF!,3,0),0),IFERROR(VLOOKUP(E13,#REF!,3,0),0),IFERROR(VLOOKUP(E13,#REF!,3,0),0),IFERROR(VLOOKUP(E13,#REF!,3,0),0),IFERROR(VLOOKUP(E13,#REF!,3,0),0))</f>
        <v>0</v>
      </c>
      <c r="H13" s="8">
        <f>SUM(IFERROR(VLOOKUP(E13,#REF!,4,0),0),IFERROR(VLOOKUP(E13,#REF!,4,0),0),IFERROR(VLOOKUP(E13,#REF!,4,0),0),IFERROR(VLOOKUP(E13,#REF!,4,0),0),IFERROR(VLOOKUP(E13,#REF!,4,0),0),IFERROR(VLOOKUP(E13,#REF!,4,0),0))</f>
        <v>0</v>
      </c>
      <c r="I13" s="13">
        <f t="shared" si="0"/>
        <v>0</v>
      </c>
      <c r="J13" s="9">
        <f>SUM(IFERROR(VLOOKUP(E13,#REF!,6,0),0),IFERROR(VLOOKUP(E13,#REF!,6,0),0),IFERROR(VLOOKUP(E13,#REF!,6,0),0),IFERROR(VLOOKUP(E13,#REF!,6,0),0),IFERROR(VLOOKUP(E13,#REF!,6,0),0),IFERROR(VLOOKUP(E13,#REF!,6,0),0))</f>
        <v>0</v>
      </c>
      <c r="K13" s="9">
        <f>SUM(IFERROR(VLOOKUP(E13,#REF!,7,0),0),IFERROR(VLOOKUP(E13,#REF!,7,0),0),IFERROR(VLOOKUP(E13,#REF!,7,0),0),IFERROR(VLOOKUP(E13,#REF!,7,0),0),IFERROR(VLOOKUP(E13,#REF!,7,0),0),IFERROR(VLOOKUP(E13,#REF!,7,0),0))</f>
        <v>0</v>
      </c>
      <c r="L13" s="13">
        <f t="shared" si="1"/>
        <v>0</v>
      </c>
      <c r="M13" s="30"/>
      <c r="N13" s="35">
        <f>従業員一覧!E20</f>
        <v>2045</v>
      </c>
      <c r="O13" s="11" t="str">
        <f>従業員一覧!F20</f>
        <v>奥田　唯花</v>
      </c>
      <c r="P13" s="8">
        <f>SUM(IFERROR(VLOOKUP(N13,#REF!,3,0),0),IFERROR(VLOOKUP(N13,#REF!,3,0),0),IFERROR(VLOOKUP(N13,#REF!,3,0),0),IFERROR(VLOOKUP(N13,#REF!,3,0),0),IFERROR(VLOOKUP(N13,#REF!,3,0),0),IFERROR(VLOOKUP(N13,#REF!,3,0),0))</f>
        <v>0</v>
      </c>
      <c r="Q13" s="8">
        <f>SUM(IFERROR(VLOOKUP(N13,#REF!,4,0),0),IFERROR(VLOOKUP(N13,#REF!,4,0),0),IFERROR(VLOOKUP(N13,#REF!,4,0),0),IFERROR(VLOOKUP(N13,#REF!,4,0),0),IFERROR(VLOOKUP(N13,#REF!,4,0),0),IFERROR(VLOOKUP(N13,#REF!,4,0),0))</f>
        <v>0</v>
      </c>
      <c r="R13" s="13">
        <f t="shared" si="4"/>
        <v>0</v>
      </c>
      <c r="S13" s="30"/>
      <c r="T13" s="10">
        <f>従業員一覧!I17</f>
        <v>3020</v>
      </c>
      <c r="U13" s="10" t="str">
        <f>従業員一覧!J17</f>
        <v>中村　麻里子</v>
      </c>
      <c r="V13" s="8">
        <f>SUM(IFERROR(VLOOKUP(T13,#REF!,3,0),0),IFERROR(VLOOKUP(T13,#REF!,3,0),0),IFERROR(VLOOKUP(T13,#REF!,3,0),0),IFERROR(VLOOKUP(T13,#REF!,3,0),0),IFERROR(VLOOKUP(T13,#REF!,3,0),0),IFERROR(VLOOKUP(T13,#REF!,3,0),0))</f>
        <v>0</v>
      </c>
      <c r="W13" s="8">
        <f>SUM(IFERROR(VLOOKUP(T13,#REF!,4,0),0),IFERROR(VLOOKUP(T13,#REF!,4,0),0),IFERROR(VLOOKUP(T13,#REF!,4,0),0),IFERROR(VLOOKUP(T13,#REF!,4,0),0),IFERROR(VLOOKUP(T13,#REF!,4,0),0),IFERROR(VLOOKUP(T13,#REF!,4,0),0))</f>
        <v>0</v>
      </c>
      <c r="X13" s="13">
        <f t="shared" si="5"/>
        <v>0</v>
      </c>
    </row>
    <row r="14" spans="2:25" x14ac:dyDescent="0.55000000000000004">
      <c r="B14" s="8" t="e">
        <f>#REF!</f>
        <v>#REF!</v>
      </c>
      <c r="C14" s="8" t="e">
        <f>#REF!</f>
        <v>#REF!</v>
      </c>
      <c r="E14" s="34">
        <f>従業員一覧!A39</f>
        <v>1077</v>
      </c>
      <c r="F14" s="7" t="str">
        <f>従業員一覧!B39</f>
        <v>權　友孝</v>
      </c>
      <c r="G14" s="8">
        <f>SUM(IFERROR(VLOOKUP(E14,#REF!,3,0),0),IFERROR(VLOOKUP(E14,#REF!,3,0),0),IFERROR(VLOOKUP(E14,#REF!,3,0),0),IFERROR(VLOOKUP(E14,#REF!,3,0),0),IFERROR(VLOOKUP(E14,#REF!,3,0),0),IFERROR(VLOOKUP(E14,#REF!,3,0),0))</f>
        <v>0</v>
      </c>
      <c r="H14" s="8">
        <f>SUM(IFERROR(VLOOKUP(E14,#REF!,4,0),0),IFERROR(VLOOKUP(E14,#REF!,4,0),0),IFERROR(VLOOKUP(E14,#REF!,4,0),0),IFERROR(VLOOKUP(E14,#REF!,4,0),0),IFERROR(VLOOKUP(E14,#REF!,4,0),0),IFERROR(VLOOKUP(E14,#REF!,4,0),0))</f>
        <v>0</v>
      </c>
      <c r="I14" s="13">
        <f t="shared" si="0"/>
        <v>0</v>
      </c>
      <c r="J14" s="9">
        <f>SUM(IFERROR(VLOOKUP(E14,#REF!,6,0),0),IFERROR(VLOOKUP(E14,#REF!,6,0),0),IFERROR(VLOOKUP(E14,#REF!,6,0),0),IFERROR(VLOOKUP(E14,#REF!,6,0),0),IFERROR(VLOOKUP(E14,#REF!,6,0),0),IFERROR(VLOOKUP(E14,#REF!,6,0),0))</f>
        <v>0</v>
      </c>
      <c r="K14" s="9">
        <f>SUM(IFERROR(VLOOKUP(E14,#REF!,7,0),0),IFERROR(VLOOKUP(E14,#REF!,7,0),0),IFERROR(VLOOKUP(E14,#REF!,7,0),0),IFERROR(VLOOKUP(E14,#REF!,7,0),0),IFERROR(VLOOKUP(E14,#REF!,7,0),0),IFERROR(VLOOKUP(E14,#REF!,7,0),0))</f>
        <v>0</v>
      </c>
      <c r="L14" s="13">
        <f t="shared" si="1"/>
        <v>0</v>
      </c>
      <c r="M14" s="30"/>
      <c r="N14" s="35">
        <f>従業員一覧!E21</f>
        <v>2046</v>
      </c>
      <c r="O14" s="11" t="str">
        <f>従業員一覧!F21</f>
        <v>池田　美栞</v>
      </c>
      <c r="P14" s="8">
        <f>SUM(IFERROR(VLOOKUP(N14,#REF!,3,0),0),IFERROR(VLOOKUP(N14,#REF!,3,0),0),IFERROR(VLOOKUP(N14,#REF!,3,0),0),IFERROR(VLOOKUP(N14,#REF!,3,0),0),IFERROR(VLOOKUP(N14,#REF!,3,0),0),IFERROR(VLOOKUP(N14,#REF!,3,0),0))</f>
        <v>0</v>
      </c>
      <c r="Q14" s="8">
        <f>SUM(IFERROR(VLOOKUP(N14,#REF!,4,0),0),IFERROR(VLOOKUP(N14,#REF!,4,0),0),IFERROR(VLOOKUP(N14,#REF!,4,0),0),IFERROR(VLOOKUP(N14,#REF!,4,0),0),IFERROR(VLOOKUP(N14,#REF!,4,0),0),IFERROR(VLOOKUP(N14,#REF!,4,0),0))</f>
        <v>0</v>
      </c>
      <c r="R14" s="13">
        <f t="shared" si="4"/>
        <v>0</v>
      </c>
      <c r="S14" s="30"/>
      <c r="T14" s="10">
        <f>従業員一覧!I20</f>
        <v>3029</v>
      </c>
      <c r="U14" s="10" t="str">
        <f>従業員一覧!J20</f>
        <v>小山内</v>
      </c>
      <c r="V14" s="8">
        <f>SUM(IFERROR(VLOOKUP(T14,#REF!,3,0),0),IFERROR(VLOOKUP(T14,#REF!,3,0),0),IFERROR(VLOOKUP(T14,#REF!,3,0),0),IFERROR(VLOOKUP(T14,#REF!,3,0),0),IFERROR(VLOOKUP(T14,#REF!,3,0),0),IFERROR(VLOOKUP(T14,#REF!,3,0),0))</f>
        <v>0</v>
      </c>
      <c r="W14" s="8">
        <f>SUM(IFERROR(VLOOKUP(T14,#REF!,4,0),0),IFERROR(VLOOKUP(T14,#REF!,4,0),0),IFERROR(VLOOKUP(T14,#REF!,4,0),0),IFERROR(VLOOKUP(T14,#REF!,4,0),0),IFERROR(VLOOKUP(T14,#REF!,4,0),0),IFERROR(VLOOKUP(T14,#REF!,4,0),0))</f>
        <v>0</v>
      </c>
      <c r="X14" s="13">
        <f t="shared" si="5"/>
        <v>0</v>
      </c>
    </row>
    <row r="15" spans="2:25" x14ac:dyDescent="0.55000000000000004">
      <c r="B15" s="8" t="e">
        <f>#REF!</f>
        <v>#REF!</v>
      </c>
      <c r="C15" s="8" t="e">
        <f>#REF!</f>
        <v>#REF!</v>
      </c>
      <c r="E15" s="34">
        <f>従業員一覧!A42</f>
        <v>1081</v>
      </c>
      <c r="F15" s="7" t="str">
        <f>従業員一覧!B42</f>
        <v>三浦　琢磨</v>
      </c>
      <c r="G15" s="8">
        <f>SUM(IFERROR(VLOOKUP(E15,#REF!,3,0),0),IFERROR(VLOOKUP(E15,#REF!,3,0),0),IFERROR(VLOOKUP(E15,#REF!,3,0),0),IFERROR(VLOOKUP(E15,#REF!,3,0),0),IFERROR(VLOOKUP(E15,#REF!,3,0),0),IFERROR(VLOOKUP(E15,#REF!,3,0),0))</f>
        <v>0</v>
      </c>
      <c r="H15" s="8">
        <f>SUM(IFERROR(VLOOKUP(E15,#REF!,4,0),0),IFERROR(VLOOKUP(E15,#REF!,4,0),0),IFERROR(VLOOKUP(E15,#REF!,4,0),0),IFERROR(VLOOKUP(E15,#REF!,4,0),0),IFERROR(VLOOKUP(E15,#REF!,4,0),0),IFERROR(VLOOKUP(E15,#REF!,4,0),0))</f>
        <v>0</v>
      </c>
      <c r="I15" s="13">
        <f t="shared" si="0"/>
        <v>0</v>
      </c>
      <c r="J15" s="9">
        <f>SUM(IFERROR(VLOOKUP(E15,#REF!,6,0),0),IFERROR(VLOOKUP(E15,#REF!,6,0),0),IFERROR(VLOOKUP(E15,#REF!,6,0),0),IFERROR(VLOOKUP(E15,#REF!,6,0),0),IFERROR(VLOOKUP(E15,#REF!,6,0),0),IFERROR(VLOOKUP(E15,#REF!,6,0),0))</f>
        <v>0</v>
      </c>
      <c r="K15" s="9">
        <f>SUM(IFERROR(VLOOKUP(E15,#REF!,7,0),0),IFERROR(VLOOKUP(E15,#REF!,7,0),0),IFERROR(VLOOKUP(E15,#REF!,7,0),0),IFERROR(VLOOKUP(E15,#REF!,7,0),0),IFERROR(VLOOKUP(E15,#REF!,7,0),0),IFERROR(VLOOKUP(E15,#REF!,7,0),0))</f>
        <v>0</v>
      </c>
      <c r="L15" s="13">
        <f t="shared" si="1"/>
        <v>0</v>
      </c>
      <c r="M15" s="30"/>
      <c r="O15" s="8" t="s">
        <v>35</v>
      </c>
      <c r="P15" s="8">
        <f>SUM(P2:P14)</f>
        <v>0</v>
      </c>
      <c r="Q15" s="8">
        <f>SUM(Q2:Q14)</f>
        <v>0</v>
      </c>
      <c r="R15" s="13">
        <f t="shared" si="4"/>
        <v>0</v>
      </c>
      <c r="S15" s="30"/>
      <c r="T15" s="10">
        <f>従業員一覧!I21</f>
        <v>3040</v>
      </c>
      <c r="U15" s="10" t="str">
        <f>従業員一覧!J21</f>
        <v>大平　睦美</v>
      </c>
      <c r="V15" s="8">
        <f>SUM(IFERROR(VLOOKUP(T15,#REF!,3,0),0),IFERROR(VLOOKUP(T15,#REF!,3,0),0),IFERROR(VLOOKUP(T15,#REF!,3,0),0),IFERROR(VLOOKUP(T15,#REF!,3,0),0),IFERROR(VLOOKUP(T15,#REF!,3,0),0),IFERROR(VLOOKUP(T15,#REF!,3,0),0))</f>
        <v>0</v>
      </c>
      <c r="W15" s="8">
        <f>SUM(IFERROR(VLOOKUP(T15,#REF!,4,0),0),IFERROR(VLOOKUP(T15,#REF!,4,0),0),IFERROR(VLOOKUP(T15,#REF!,4,0),0),IFERROR(VLOOKUP(T15,#REF!,4,0),0),IFERROR(VLOOKUP(T15,#REF!,4,0),0),IFERROR(VLOOKUP(T15,#REF!,4,0),0))</f>
        <v>0</v>
      </c>
      <c r="X15" s="13">
        <f t="shared" si="5"/>
        <v>0</v>
      </c>
    </row>
    <row r="16" spans="2:25" x14ac:dyDescent="0.55000000000000004">
      <c r="B16" s="8" t="e">
        <f>#REF!</f>
        <v>#REF!</v>
      </c>
      <c r="C16" s="8" t="e">
        <f>#REF!</f>
        <v>#REF!</v>
      </c>
      <c r="E16" s="34">
        <f>従業員一覧!A46</f>
        <v>1086</v>
      </c>
      <c r="F16" s="7" t="str">
        <f>従業員一覧!B46</f>
        <v>久保　典生</v>
      </c>
      <c r="G16" s="8">
        <f>SUM(IFERROR(VLOOKUP(E16,#REF!,3,0),0),IFERROR(VLOOKUP(E16,#REF!,3,0),0),IFERROR(VLOOKUP(E16,#REF!,3,0),0),IFERROR(VLOOKUP(E16,#REF!,3,0),0),IFERROR(VLOOKUP(E16,#REF!,3,0),0),IFERROR(VLOOKUP(E16,#REF!,3,0),0))</f>
        <v>0</v>
      </c>
      <c r="H16" s="8">
        <f>SUM(IFERROR(VLOOKUP(E16,#REF!,4,0),0),IFERROR(VLOOKUP(E16,#REF!,4,0),0),IFERROR(VLOOKUP(E16,#REF!,4,0),0),IFERROR(VLOOKUP(E16,#REF!,4,0),0),IFERROR(VLOOKUP(E16,#REF!,4,0),0),IFERROR(VLOOKUP(E16,#REF!,4,0),0))</f>
        <v>0</v>
      </c>
      <c r="I16" s="13">
        <f t="shared" si="0"/>
        <v>0</v>
      </c>
      <c r="J16" s="9">
        <f>SUM(IFERROR(VLOOKUP(E16,#REF!,6,0),0),IFERROR(VLOOKUP(E16,#REF!,6,0),0),IFERROR(VLOOKUP(E16,#REF!,6,0),0),IFERROR(VLOOKUP(E16,#REF!,6,0),0),IFERROR(VLOOKUP(E16,#REF!,6,0),0),IFERROR(VLOOKUP(E16,#REF!,6,0),0))</f>
        <v>0</v>
      </c>
      <c r="K16" s="9">
        <f>SUM(IFERROR(VLOOKUP(E16,#REF!,7,0),0),IFERROR(VLOOKUP(E16,#REF!,7,0),0),IFERROR(VLOOKUP(E16,#REF!,7,0),0),IFERROR(VLOOKUP(E16,#REF!,7,0),0),IFERROR(VLOOKUP(E16,#REF!,7,0),0),IFERROR(VLOOKUP(E16,#REF!,7,0),0))</f>
        <v>0</v>
      </c>
      <c r="L16" s="13">
        <f t="shared" si="1"/>
        <v>0</v>
      </c>
      <c r="M16" s="30"/>
      <c r="S16" s="30"/>
      <c r="T16" s="10">
        <f>従業員一覧!I22</f>
        <v>3041</v>
      </c>
      <c r="U16" s="10" t="str">
        <f>従業員一覧!J22</f>
        <v>今井　美瑞希</v>
      </c>
      <c r="V16" s="8">
        <f>SUM(IFERROR(VLOOKUP(T16,#REF!,3,0),0),IFERROR(VLOOKUP(T16,#REF!,3,0),0),IFERROR(VLOOKUP(T16,#REF!,3,0),0),IFERROR(VLOOKUP(T16,#REF!,3,0),0),IFERROR(VLOOKUP(T16,#REF!,3,0),0),IFERROR(VLOOKUP(T16,#REF!,3,0),0))</f>
        <v>0</v>
      </c>
      <c r="W16" s="8">
        <f>SUM(IFERROR(VLOOKUP(T16,#REF!,4,0),0),IFERROR(VLOOKUP(T16,#REF!,4,0),0),IFERROR(VLOOKUP(T16,#REF!,4,0),0),IFERROR(VLOOKUP(T16,#REF!,4,0),0),IFERROR(VLOOKUP(T16,#REF!,4,0),0),IFERROR(VLOOKUP(T16,#REF!,4,0),0))</f>
        <v>0</v>
      </c>
      <c r="X16" s="13">
        <f t="shared" si="5"/>
        <v>0</v>
      </c>
    </row>
    <row r="17" spans="2:24" x14ac:dyDescent="0.55000000000000004">
      <c r="B17" s="8" t="s">
        <v>36</v>
      </c>
      <c r="C17" s="8" t="e">
        <f>SUM(#REF!,#REF!,#REF!,#REF!,#REF!,#REF!)</f>
        <v>#REF!</v>
      </c>
      <c r="E17" s="34">
        <f>従業員一覧!A47</f>
        <v>1087</v>
      </c>
      <c r="F17" s="7" t="str">
        <f>従業員一覧!B47</f>
        <v>西山　綾乃</v>
      </c>
      <c r="G17" s="8">
        <f>SUM(IFERROR(VLOOKUP(E17,#REF!,3,0),0),IFERROR(VLOOKUP(E17,#REF!,3,0),0),IFERROR(VLOOKUP(E17,#REF!,3,0),0),IFERROR(VLOOKUP(E17,#REF!,3,0),0),IFERROR(VLOOKUP(E17,#REF!,3,0),0),IFERROR(VLOOKUP(E17,#REF!,3,0),0))</f>
        <v>0</v>
      </c>
      <c r="H17" s="8">
        <f>SUM(IFERROR(VLOOKUP(E17,#REF!,4,0),0),IFERROR(VLOOKUP(E17,#REF!,4,0),0),IFERROR(VLOOKUP(E17,#REF!,4,0),0),IFERROR(VLOOKUP(E17,#REF!,4,0),0),IFERROR(VLOOKUP(E17,#REF!,4,0),0),IFERROR(VLOOKUP(E17,#REF!,4,0),0))</f>
        <v>0</v>
      </c>
      <c r="I17" s="13">
        <f t="shared" si="0"/>
        <v>0</v>
      </c>
      <c r="J17" s="9">
        <f>SUM(IFERROR(VLOOKUP(E17,#REF!,6,0),0),IFERROR(VLOOKUP(E17,#REF!,6,0),0),IFERROR(VLOOKUP(E17,#REF!,6,0),0),IFERROR(VLOOKUP(E17,#REF!,6,0),0),IFERROR(VLOOKUP(E17,#REF!,6,0),0),IFERROR(VLOOKUP(E17,#REF!,6,0),0))</f>
        <v>0</v>
      </c>
      <c r="K17" s="9">
        <f>SUM(IFERROR(VLOOKUP(E17,#REF!,7,0),0),IFERROR(VLOOKUP(E17,#REF!,7,0),0),IFERROR(VLOOKUP(E17,#REF!,7,0),0),IFERROR(VLOOKUP(E17,#REF!,7,0),0),IFERROR(VLOOKUP(E17,#REF!,7,0),0),IFERROR(VLOOKUP(E17,#REF!,7,0),0))</f>
        <v>0</v>
      </c>
      <c r="L17" s="13">
        <f t="shared" si="1"/>
        <v>0</v>
      </c>
      <c r="M17" s="30"/>
      <c r="S17" s="30"/>
      <c r="T17" s="10">
        <f>従業員一覧!I23</f>
        <v>3049</v>
      </c>
      <c r="U17" s="10" t="str">
        <f>従業員一覧!J23</f>
        <v>東園　陽子</v>
      </c>
      <c r="V17" s="8">
        <f>SUM(IFERROR(VLOOKUP(T17,#REF!,3,0),0),IFERROR(VLOOKUP(T17,#REF!,3,0),0),IFERROR(VLOOKUP(T17,#REF!,3,0),0),IFERROR(VLOOKUP(T17,#REF!,3,0),0),IFERROR(VLOOKUP(T17,#REF!,3,0),0),IFERROR(VLOOKUP(T17,#REF!,3,0),0))</f>
        <v>0</v>
      </c>
      <c r="W17" s="8">
        <f>SUM(IFERROR(VLOOKUP(T17,#REF!,4,0),0),IFERROR(VLOOKUP(T17,#REF!,4,0),0),IFERROR(VLOOKUP(T17,#REF!,4,0),0),IFERROR(VLOOKUP(T17,#REF!,4,0),0),IFERROR(VLOOKUP(T17,#REF!,4,0),0),IFERROR(VLOOKUP(T17,#REF!,4,0),0))</f>
        <v>0</v>
      </c>
      <c r="X17" s="13">
        <f t="shared" si="5"/>
        <v>0</v>
      </c>
    </row>
    <row r="18" spans="2:24" x14ac:dyDescent="0.55000000000000004">
      <c r="B18" s="8" t="s">
        <v>37</v>
      </c>
      <c r="C18" s="8" t="e">
        <f>SUM(#REF!,#REF!,#REF!,#REF!,#REF!,#REF!)</f>
        <v>#REF!</v>
      </c>
      <c r="E18" s="34">
        <f>従業員一覧!A49</f>
        <v>1090</v>
      </c>
      <c r="F18" s="7" t="str">
        <f>従業員一覧!B49</f>
        <v>辻本　富弘</v>
      </c>
      <c r="G18" s="8">
        <f>SUM(IFERROR(VLOOKUP(E18,#REF!,3,0),0),IFERROR(VLOOKUP(E18,#REF!,3,0),0),IFERROR(VLOOKUP(E18,#REF!,3,0),0),IFERROR(VLOOKUP(E18,#REF!,3,0),0),IFERROR(VLOOKUP(E18,#REF!,3,0),0),IFERROR(VLOOKUP(E18,#REF!,3,0),0))</f>
        <v>0</v>
      </c>
      <c r="H18" s="8">
        <f>SUM(IFERROR(VLOOKUP(E18,#REF!,4,0),0),IFERROR(VLOOKUP(E18,#REF!,4,0),0),IFERROR(VLOOKUP(E18,#REF!,4,0),0),IFERROR(VLOOKUP(E18,#REF!,4,0),0),IFERROR(VLOOKUP(E18,#REF!,4,0),0),IFERROR(VLOOKUP(E18,#REF!,4,0),0))</f>
        <v>0</v>
      </c>
      <c r="I18" s="13">
        <f t="shared" si="0"/>
        <v>0</v>
      </c>
      <c r="J18" s="9">
        <f>SUM(IFERROR(VLOOKUP(E18,#REF!,6,0),0),IFERROR(VLOOKUP(E18,#REF!,6,0),0),IFERROR(VLOOKUP(E18,#REF!,6,0),0),IFERROR(VLOOKUP(E18,#REF!,6,0),0),IFERROR(VLOOKUP(E18,#REF!,6,0),0),IFERROR(VLOOKUP(E18,#REF!,6,0),0))</f>
        <v>0</v>
      </c>
      <c r="K18" s="9">
        <f>SUM(IFERROR(VLOOKUP(E18,#REF!,7,0),0),IFERROR(VLOOKUP(E18,#REF!,7,0),0),IFERROR(VLOOKUP(E18,#REF!,7,0),0),IFERROR(VLOOKUP(E18,#REF!,7,0),0),IFERROR(VLOOKUP(E18,#REF!,7,0),0),IFERROR(VLOOKUP(E18,#REF!,7,0),0))</f>
        <v>0</v>
      </c>
      <c r="L18" s="13">
        <f t="shared" si="1"/>
        <v>0</v>
      </c>
      <c r="M18" s="30"/>
      <c r="S18" s="30"/>
      <c r="T18" s="10">
        <f>従業員一覧!I25</f>
        <v>3052</v>
      </c>
      <c r="U18" s="10" t="str">
        <f>従業員一覧!J25</f>
        <v>三上　晶</v>
      </c>
      <c r="V18" s="8">
        <f>SUM(IFERROR(VLOOKUP(T18,#REF!,3,0),0),IFERROR(VLOOKUP(T18,#REF!,3,0),0),IFERROR(VLOOKUP(T18,#REF!,3,0),0),IFERROR(VLOOKUP(T18,#REF!,3,0),0),IFERROR(VLOOKUP(T18,#REF!,3,0),0),IFERROR(VLOOKUP(T18,#REF!,3,0),0))</f>
        <v>0</v>
      </c>
      <c r="W18" s="8">
        <f>SUM(IFERROR(VLOOKUP(T18,#REF!,4,0),0),IFERROR(VLOOKUP(T18,#REF!,4,0),0),IFERROR(VLOOKUP(T18,#REF!,4,0),0),IFERROR(VLOOKUP(T18,#REF!,4,0),0),IFERROR(VLOOKUP(T18,#REF!,4,0),0),IFERROR(VLOOKUP(T18,#REF!,4,0),0))</f>
        <v>0</v>
      </c>
      <c r="X18" s="13">
        <f t="shared" si="5"/>
        <v>0</v>
      </c>
    </row>
    <row r="19" spans="2:24" x14ac:dyDescent="0.55000000000000004">
      <c r="B19" s="8" t="s">
        <v>39</v>
      </c>
      <c r="C19" s="8" t="e">
        <f>SUM(#REF!,#REF!,#REF!,#REF!,#REF!,#REF!)</f>
        <v>#REF!</v>
      </c>
      <c r="E19" s="34">
        <f>従業員一覧!A50</f>
        <v>1091</v>
      </c>
      <c r="F19" s="7" t="str">
        <f>従業員一覧!B50</f>
        <v>ヴァンフィースさや</v>
      </c>
      <c r="G19" s="8">
        <f>SUM(IFERROR(VLOOKUP(E19,#REF!,3,0),0),IFERROR(VLOOKUP(E19,#REF!,3,0),0),IFERROR(VLOOKUP(E19,#REF!,3,0),0),IFERROR(VLOOKUP(E19,#REF!,3,0),0),IFERROR(VLOOKUP(E19,#REF!,3,0),0),IFERROR(VLOOKUP(E19,#REF!,3,0),0))</f>
        <v>0</v>
      </c>
      <c r="H19" s="8">
        <f>SUM(IFERROR(VLOOKUP(E19,#REF!,4,0),0),IFERROR(VLOOKUP(E19,#REF!,4,0),0),IFERROR(VLOOKUP(E19,#REF!,4,0),0),IFERROR(VLOOKUP(E19,#REF!,4,0),0),IFERROR(VLOOKUP(E19,#REF!,4,0),0),IFERROR(VLOOKUP(E19,#REF!,4,0),0))</f>
        <v>0</v>
      </c>
      <c r="I19" s="13">
        <f t="shared" si="0"/>
        <v>0</v>
      </c>
      <c r="J19" s="9">
        <f>SUM(IFERROR(VLOOKUP(E19,#REF!,6,0),0),IFERROR(VLOOKUP(E19,#REF!,6,0),0),IFERROR(VLOOKUP(E19,#REF!,6,0),0),IFERROR(VLOOKUP(E19,#REF!,6,0),0),IFERROR(VLOOKUP(E19,#REF!,6,0),0),IFERROR(VLOOKUP(E19,#REF!,6,0),0))</f>
        <v>0</v>
      </c>
      <c r="K19" s="9">
        <f>SUM(IFERROR(VLOOKUP(E19,#REF!,7,0),0),IFERROR(VLOOKUP(E19,#REF!,7,0),0),IFERROR(VLOOKUP(E19,#REF!,7,0),0),IFERROR(VLOOKUP(E19,#REF!,7,0),0),IFERROR(VLOOKUP(E19,#REF!,7,0),0),IFERROR(VLOOKUP(E19,#REF!,7,0),0))</f>
        <v>0</v>
      </c>
      <c r="L19" s="13">
        <f t="shared" si="1"/>
        <v>0</v>
      </c>
      <c r="M19" s="30"/>
      <c r="S19" s="30"/>
      <c r="T19" s="10">
        <f>従業員一覧!I26</f>
        <v>3054</v>
      </c>
      <c r="U19" s="10" t="str">
        <f>従業員一覧!J26</f>
        <v>岩田　吏加</v>
      </c>
      <c r="V19" s="8">
        <f>SUM(IFERROR(VLOOKUP(T19,#REF!,3,0),0),IFERROR(VLOOKUP(T19,#REF!,3,0),0),IFERROR(VLOOKUP(T19,#REF!,3,0),0),IFERROR(VLOOKUP(T19,#REF!,3,0),0),IFERROR(VLOOKUP(T19,#REF!,3,0),0),IFERROR(VLOOKUP(T19,#REF!,3,0),0))</f>
        <v>0</v>
      </c>
      <c r="W19" s="8">
        <f>SUM(IFERROR(VLOOKUP(T19,#REF!,4,0),0),IFERROR(VLOOKUP(T19,#REF!,4,0),0),IFERROR(VLOOKUP(T19,#REF!,4,0),0),IFERROR(VLOOKUP(T19,#REF!,4,0),0),IFERROR(VLOOKUP(T19,#REF!,4,0),0),IFERROR(VLOOKUP(T19,#REF!,4,0),0))</f>
        <v>0</v>
      </c>
      <c r="X19" s="13">
        <f t="shared" si="5"/>
        <v>0</v>
      </c>
    </row>
    <row r="20" spans="2:24" x14ac:dyDescent="0.55000000000000004">
      <c r="B20" s="8" t="s">
        <v>114</v>
      </c>
      <c r="C20" s="8" t="e">
        <f>SUM(#REF!,#REF!,#REF!,#REF!,#REF!,#REF!)</f>
        <v>#REF!</v>
      </c>
      <c r="E20" s="34">
        <f>従業員一覧!A54</f>
        <v>1095</v>
      </c>
      <c r="F20" s="7" t="str">
        <f>従業員一覧!B54</f>
        <v>竹内　克行</v>
      </c>
      <c r="G20" s="8">
        <f>SUM(IFERROR(VLOOKUP(E20,#REF!,3,0),0),IFERROR(VLOOKUP(E20,#REF!,3,0),0),IFERROR(VLOOKUP(E20,#REF!,3,0),0),IFERROR(VLOOKUP(E20,#REF!,3,0),0),IFERROR(VLOOKUP(E20,#REF!,3,0),0),IFERROR(VLOOKUP(E20,#REF!,3,0),0))</f>
        <v>0</v>
      </c>
      <c r="H20" s="8">
        <f>SUM(IFERROR(VLOOKUP(E20,#REF!,4,0),0),IFERROR(VLOOKUP(E20,#REF!,4,0),0),IFERROR(VLOOKUP(E20,#REF!,4,0),0),IFERROR(VLOOKUP(E20,#REF!,4,0),0),IFERROR(VLOOKUP(E20,#REF!,4,0),0),IFERROR(VLOOKUP(E20,#REF!,4,0),0))</f>
        <v>0</v>
      </c>
      <c r="I20" s="13">
        <f t="shared" si="0"/>
        <v>0</v>
      </c>
      <c r="J20" s="9">
        <f>SUM(IFERROR(VLOOKUP(E20,#REF!,6,0),0),IFERROR(VLOOKUP(E20,#REF!,6,0),0),IFERROR(VLOOKUP(E20,#REF!,6,0),0),IFERROR(VLOOKUP(E20,#REF!,6,0),0),IFERROR(VLOOKUP(E20,#REF!,6,0),0),IFERROR(VLOOKUP(E20,#REF!,6,0),0))</f>
        <v>0</v>
      </c>
      <c r="K20" s="9">
        <f>SUM(IFERROR(VLOOKUP(E20,#REF!,7,0),0),IFERROR(VLOOKUP(E20,#REF!,7,0),0),IFERROR(VLOOKUP(E20,#REF!,7,0),0),IFERROR(VLOOKUP(E20,#REF!,7,0),0),IFERROR(VLOOKUP(E20,#REF!,7,0),0),IFERROR(VLOOKUP(E20,#REF!,7,0),0))</f>
        <v>0</v>
      </c>
      <c r="L20" s="13">
        <f t="shared" si="1"/>
        <v>0</v>
      </c>
      <c r="M20" s="30"/>
      <c r="S20" s="30"/>
      <c r="T20" s="10">
        <f>従業員一覧!I27</f>
        <v>3055</v>
      </c>
      <c r="U20" s="10" t="str">
        <f>従業員一覧!J27</f>
        <v>鈴木　一恵</v>
      </c>
      <c r="V20" s="8">
        <f>SUM(IFERROR(VLOOKUP(T20,#REF!,3,0),0),IFERROR(VLOOKUP(T20,#REF!,3,0),0),IFERROR(VLOOKUP(T20,#REF!,3,0),0),IFERROR(VLOOKUP(T20,#REF!,3,0),0),IFERROR(VLOOKUP(T20,#REF!,3,0),0),IFERROR(VLOOKUP(T20,#REF!,3,0),0))</f>
        <v>0</v>
      </c>
      <c r="W20" s="8">
        <f>SUM(IFERROR(VLOOKUP(T20,#REF!,4,0),0),IFERROR(VLOOKUP(T20,#REF!,4,0),0),IFERROR(VLOOKUP(T20,#REF!,4,0),0),IFERROR(VLOOKUP(T20,#REF!,4,0),0),IFERROR(VLOOKUP(T20,#REF!,4,0),0),IFERROR(VLOOKUP(T20,#REF!,4,0),0))</f>
        <v>0</v>
      </c>
      <c r="X20" s="13">
        <f t="shared" si="5"/>
        <v>0</v>
      </c>
    </row>
    <row r="21" spans="2:24" x14ac:dyDescent="0.55000000000000004">
      <c r="B21" s="8" t="s">
        <v>111</v>
      </c>
      <c r="C21" s="8" t="e">
        <f>SUM(#REF!,#REF!,#REF!,#REF!,#REF!,#REF!)</f>
        <v>#REF!</v>
      </c>
      <c r="E21" s="34">
        <f>従業員一覧!A56</f>
        <v>1097</v>
      </c>
      <c r="F21" s="7" t="str">
        <f>従業員一覧!B56</f>
        <v>稲川　侑里</v>
      </c>
      <c r="G21" s="8">
        <f>SUM(IFERROR(VLOOKUP(E21,#REF!,3,0),0),IFERROR(VLOOKUP(E21,#REF!,3,0),0),IFERROR(VLOOKUP(E21,#REF!,3,0),0),IFERROR(VLOOKUP(E21,#REF!,3,0),0),IFERROR(VLOOKUP(E21,#REF!,3,0),0),IFERROR(VLOOKUP(E21,#REF!,3,0),0))</f>
        <v>0</v>
      </c>
      <c r="H21" s="8">
        <f>SUM(IFERROR(VLOOKUP(E21,#REF!,4,0),0),IFERROR(VLOOKUP(E21,#REF!,4,0),0),IFERROR(VLOOKUP(E21,#REF!,4,0),0),IFERROR(VLOOKUP(E21,#REF!,4,0),0),IFERROR(VLOOKUP(E21,#REF!,4,0),0),IFERROR(VLOOKUP(E21,#REF!,4,0),0))</f>
        <v>0</v>
      </c>
      <c r="I21" s="13">
        <f t="shared" si="0"/>
        <v>0</v>
      </c>
      <c r="J21" s="9">
        <f>SUM(IFERROR(VLOOKUP(E21,#REF!,6,0),0),IFERROR(VLOOKUP(E21,#REF!,6,0),0),IFERROR(VLOOKUP(E21,#REF!,6,0),0),IFERROR(VLOOKUP(E21,#REF!,6,0),0),IFERROR(VLOOKUP(E21,#REF!,6,0),0),IFERROR(VLOOKUP(E21,#REF!,6,0),0))</f>
        <v>0</v>
      </c>
      <c r="K21" s="9">
        <f>SUM(IFERROR(VLOOKUP(E21,#REF!,7,0),0),IFERROR(VLOOKUP(E21,#REF!,7,0),0),IFERROR(VLOOKUP(E21,#REF!,7,0),0),IFERROR(VLOOKUP(E21,#REF!,7,0),0),IFERROR(VLOOKUP(E21,#REF!,7,0),0),IFERROR(VLOOKUP(E21,#REF!,7,0),0))</f>
        <v>0</v>
      </c>
      <c r="L21" s="13">
        <f t="shared" si="1"/>
        <v>0</v>
      </c>
      <c r="M21" s="30"/>
      <c r="S21" s="30"/>
      <c r="T21" s="10">
        <f>従業員一覧!I29</f>
        <v>3060</v>
      </c>
      <c r="U21" s="10" t="str">
        <f>従業員一覧!J29</f>
        <v>須永　美緒</v>
      </c>
      <c r="V21" s="8">
        <f>SUM(IFERROR(VLOOKUP(T21,#REF!,3,0),0),IFERROR(VLOOKUP(T21,#REF!,3,0),0),IFERROR(VLOOKUP(T21,#REF!,3,0),0),IFERROR(VLOOKUP(T21,#REF!,3,0),0),IFERROR(VLOOKUP(T21,#REF!,3,0),0),IFERROR(VLOOKUP(T21,#REF!,3,0),0))</f>
        <v>0</v>
      </c>
      <c r="W21" s="8">
        <f>SUM(IFERROR(VLOOKUP(T21,#REF!,4,0),0),IFERROR(VLOOKUP(T21,#REF!,4,0),0),IFERROR(VLOOKUP(T21,#REF!,4,0),0),IFERROR(VLOOKUP(T21,#REF!,4,0),0),IFERROR(VLOOKUP(T21,#REF!,4,0),0),IFERROR(VLOOKUP(T21,#REF!,4,0),0))</f>
        <v>0</v>
      </c>
      <c r="X21" s="13">
        <f t="shared" si="5"/>
        <v>0</v>
      </c>
    </row>
    <row r="22" spans="2:24" x14ac:dyDescent="0.55000000000000004">
      <c r="B22" s="8" t="s">
        <v>112</v>
      </c>
      <c r="C22" s="8" t="e">
        <f>SUM(#REF!,#REF!,#REF!,#REF!,#REF!,#REF!)</f>
        <v>#REF!</v>
      </c>
      <c r="E22" s="34">
        <f>従業員一覧!A57</f>
        <v>1098</v>
      </c>
      <c r="F22" s="7" t="str">
        <f>従業員一覧!B57</f>
        <v>泉　彩夏</v>
      </c>
      <c r="G22" s="8">
        <f>SUM(IFERROR(VLOOKUP(E22,#REF!,3,0),0),IFERROR(VLOOKUP(E22,#REF!,3,0),0),IFERROR(VLOOKUP(E22,#REF!,3,0),0),IFERROR(VLOOKUP(E22,#REF!,3,0),0),IFERROR(VLOOKUP(E22,#REF!,3,0),0),IFERROR(VLOOKUP(E22,#REF!,3,0),0))</f>
        <v>0</v>
      </c>
      <c r="H22" s="8">
        <f>SUM(IFERROR(VLOOKUP(E22,#REF!,4,0),0),IFERROR(VLOOKUP(E22,#REF!,4,0),0),IFERROR(VLOOKUP(E22,#REF!,4,0),0),IFERROR(VLOOKUP(E22,#REF!,4,0),0),IFERROR(VLOOKUP(E22,#REF!,4,0),0),IFERROR(VLOOKUP(E22,#REF!,4,0),0))</f>
        <v>0</v>
      </c>
      <c r="I22" s="13">
        <f t="shared" si="0"/>
        <v>0</v>
      </c>
      <c r="J22" s="9">
        <f>SUM(IFERROR(VLOOKUP(E22,#REF!,6,0),0),IFERROR(VLOOKUP(E22,#REF!,6,0),0),IFERROR(VLOOKUP(E22,#REF!,6,0),0),IFERROR(VLOOKUP(E22,#REF!,6,0),0),IFERROR(VLOOKUP(E22,#REF!,6,0),0),IFERROR(VLOOKUP(E22,#REF!,6,0),0))</f>
        <v>0</v>
      </c>
      <c r="K22" s="9">
        <f>SUM(IFERROR(VLOOKUP(E22,#REF!,7,0),0),IFERROR(VLOOKUP(E22,#REF!,7,0),0),IFERROR(VLOOKUP(E22,#REF!,7,0),0),IFERROR(VLOOKUP(E22,#REF!,7,0),0),IFERROR(VLOOKUP(E22,#REF!,7,0),0),IFERROR(VLOOKUP(E22,#REF!,7,0),0))</f>
        <v>0</v>
      </c>
      <c r="L22" s="13">
        <f t="shared" si="1"/>
        <v>0</v>
      </c>
      <c r="M22" s="30"/>
      <c r="S22" s="30"/>
      <c r="T22" s="10">
        <f>従業員一覧!I30</f>
        <v>3062</v>
      </c>
      <c r="U22" s="10" t="str">
        <f>従業員一覧!J30</f>
        <v>堅田　梓</v>
      </c>
      <c r="V22" s="8">
        <f>SUM(IFERROR(VLOOKUP(T22,#REF!,3,0),0),IFERROR(VLOOKUP(T22,#REF!,3,0),0),IFERROR(VLOOKUP(T22,#REF!,3,0),0),IFERROR(VLOOKUP(T22,#REF!,3,0),0),IFERROR(VLOOKUP(T22,#REF!,3,0),0),IFERROR(VLOOKUP(T22,#REF!,3,0),0))</f>
        <v>0</v>
      </c>
      <c r="W22" s="8">
        <f>SUM(IFERROR(VLOOKUP(T22,#REF!,4,0),0),IFERROR(VLOOKUP(T22,#REF!,4,0),0),IFERROR(VLOOKUP(T22,#REF!,4,0),0),IFERROR(VLOOKUP(T22,#REF!,4,0),0),IFERROR(VLOOKUP(T22,#REF!,4,0),0),IFERROR(VLOOKUP(T22,#REF!,4,0),0))</f>
        <v>0</v>
      </c>
      <c r="X22" s="13">
        <f t="shared" si="5"/>
        <v>0</v>
      </c>
    </row>
    <row r="23" spans="2:24" x14ac:dyDescent="0.55000000000000004">
      <c r="B23" s="8" t="s">
        <v>115</v>
      </c>
      <c r="C23" s="8" t="e">
        <f>SUM(#REF!,#REF!,#REF!,#REF!,#REF!,#REF!)</f>
        <v>#REF!</v>
      </c>
      <c r="F23" s="22" t="s">
        <v>35</v>
      </c>
      <c r="G23" s="8">
        <f>SUM(G2:G22)</f>
        <v>0</v>
      </c>
      <c r="H23" s="8">
        <f>SUM(H2:H22)</f>
        <v>0</v>
      </c>
      <c r="I23" s="13">
        <f t="shared" si="0"/>
        <v>0</v>
      </c>
      <c r="J23" s="33">
        <f>SUM(J2:J22)</f>
        <v>0</v>
      </c>
      <c r="K23" s="33">
        <f>SUM(K2:K22)</f>
        <v>0</v>
      </c>
      <c r="L23" s="13">
        <f t="shared" si="1"/>
        <v>0</v>
      </c>
      <c r="M23" s="30"/>
      <c r="S23" s="30"/>
      <c r="T23" s="10">
        <f>従業員一覧!I31</f>
        <v>3063</v>
      </c>
      <c r="U23" s="10" t="str">
        <f>従業員一覧!J31</f>
        <v>森　陽絵</v>
      </c>
      <c r="V23" s="8">
        <f>SUM(IFERROR(VLOOKUP(T23,#REF!,3,0),0),IFERROR(VLOOKUP(T23,#REF!,3,0),0),IFERROR(VLOOKUP(T23,#REF!,3,0),0),IFERROR(VLOOKUP(T23,#REF!,3,0),0),IFERROR(VLOOKUP(T23,#REF!,3,0),0),IFERROR(VLOOKUP(T23,#REF!,3,0),0))</f>
        <v>0</v>
      </c>
      <c r="W23" s="8">
        <f>SUM(IFERROR(VLOOKUP(T23,#REF!,4,0),0),IFERROR(VLOOKUP(T23,#REF!,4,0),0),IFERROR(VLOOKUP(T23,#REF!,4,0),0),IFERROR(VLOOKUP(T23,#REF!,4,0),0),IFERROR(VLOOKUP(T23,#REF!,4,0),0),IFERROR(VLOOKUP(T23,#REF!,4,0),0))</f>
        <v>0</v>
      </c>
      <c r="X23" s="13">
        <f t="shared" si="5"/>
        <v>0</v>
      </c>
    </row>
    <row r="24" spans="2:24" x14ac:dyDescent="0.55000000000000004">
      <c r="B24" s="8" t="s">
        <v>116</v>
      </c>
      <c r="C24" s="8" t="e">
        <f>SUM(#REF!,#REF!,#REF!,#REF!,#REF!,#REF!)</f>
        <v>#REF!</v>
      </c>
      <c r="M24" s="30"/>
      <c r="S24" s="30"/>
      <c r="T24" s="10">
        <f>従業員一覧!I32</f>
        <v>3070</v>
      </c>
      <c r="U24" s="10" t="str">
        <f>従業員一覧!J32</f>
        <v>豊田　知穂</v>
      </c>
      <c r="V24" s="8">
        <f>SUM(IFERROR(VLOOKUP(T24,#REF!,3,0),0),IFERROR(VLOOKUP(T24,#REF!,3,0),0),IFERROR(VLOOKUP(T24,#REF!,3,0),0),IFERROR(VLOOKUP(T24,#REF!,3,0),0),IFERROR(VLOOKUP(T24,#REF!,3,0),0),IFERROR(VLOOKUP(T24,#REF!,3,0),0))</f>
        <v>0</v>
      </c>
      <c r="W24" s="8">
        <f>SUM(IFERROR(VLOOKUP(T24,#REF!,4,0),0),IFERROR(VLOOKUP(T24,#REF!,4,0),0),IFERROR(VLOOKUP(T24,#REF!,4,0),0),IFERROR(VLOOKUP(T24,#REF!,4,0),0),IFERROR(VLOOKUP(T24,#REF!,4,0),0),IFERROR(VLOOKUP(T24,#REF!,4,0),0))</f>
        <v>0</v>
      </c>
      <c r="X24" s="13">
        <f t="shared" si="5"/>
        <v>0</v>
      </c>
    </row>
    <row r="25" spans="2:24" x14ac:dyDescent="0.55000000000000004">
      <c r="B25" s="8" t="s">
        <v>117</v>
      </c>
      <c r="C25" s="8" t="e">
        <f>SUM(#REF!,#REF!,#REF!,#REF!,#REF!,#REF!)</f>
        <v>#REF!</v>
      </c>
      <c r="M25" s="30"/>
      <c r="S25" s="30"/>
      <c r="T25" s="10">
        <f>従業員一覧!I35</f>
        <v>3074</v>
      </c>
      <c r="U25" s="10" t="str">
        <f>従業員一覧!J35</f>
        <v>森　あずさ</v>
      </c>
      <c r="V25" s="8">
        <f>SUM(IFERROR(VLOOKUP(T25,#REF!,3,0),0),IFERROR(VLOOKUP(T25,#REF!,3,0),0),IFERROR(VLOOKUP(T25,#REF!,3,0),0),IFERROR(VLOOKUP(T25,#REF!,3,0),0),IFERROR(VLOOKUP(T25,#REF!,3,0),0),IFERROR(VLOOKUP(T25,#REF!,3,0),0))</f>
        <v>0</v>
      </c>
      <c r="W25" s="8">
        <f>SUM(IFERROR(VLOOKUP(T25,#REF!,4,0),0),IFERROR(VLOOKUP(T25,#REF!,4,0),0),IFERROR(VLOOKUP(T25,#REF!,4,0),0),IFERROR(VLOOKUP(T25,#REF!,4,0),0),IFERROR(VLOOKUP(T25,#REF!,4,0),0),IFERROR(VLOOKUP(T25,#REF!,4,0),0))</f>
        <v>0</v>
      </c>
      <c r="X25" s="13">
        <f t="shared" si="5"/>
        <v>0</v>
      </c>
    </row>
    <row r="26" spans="2:24" x14ac:dyDescent="0.55000000000000004">
      <c r="B26" s="16"/>
      <c r="C26" s="24"/>
      <c r="M26" s="30"/>
      <c r="S26" s="30"/>
      <c r="T26" s="10">
        <f>従業員一覧!I36</f>
        <v>3079</v>
      </c>
      <c r="U26" s="10" t="str">
        <f>従業員一覧!J36</f>
        <v>村尾　有里子</v>
      </c>
      <c r="V26" s="8">
        <f>SUM(IFERROR(VLOOKUP(T26,#REF!,3,0),0),IFERROR(VLOOKUP(T26,#REF!,3,0),0),IFERROR(VLOOKUP(T26,#REF!,3,0),0),IFERROR(VLOOKUP(T26,#REF!,3,0),0),IFERROR(VLOOKUP(T26,#REF!,3,0),0),IFERROR(VLOOKUP(T26,#REF!,3,0),0))</f>
        <v>0</v>
      </c>
      <c r="W26" s="8">
        <f>SUM(IFERROR(VLOOKUP(T26,#REF!,4,0),0),IFERROR(VLOOKUP(T26,#REF!,4,0),0),IFERROR(VLOOKUP(T26,#REF!,4,0),0),IFERROR(VLOOKUP(T26,#REF!,4,0),0),IFERROR(VLOOKUP(T26,#REF!,4,0),0),IFERROR(VLOOKUP(T26,#REF!,4,0),0))</f>
        <v>0</v>
      </c>
      <c r="X26" s="13">
        <f t="shared" si="5"/>
        <v>0</v>
      </c>
    </row>
    <row r="27" spans="2:24" x14ac:dyDescent="0.55000000000000004">
      <c r="B27" s="18" t="s">
        <v>40</v>
      </c>
      <c r="C27" s="25"/>
      <c r="M27" s="30"/>
      <c r="S27" s="30"/>
      <c r="T27" s="10">
        <f>従業員一覧!I38</f>
        <v>3090</v>
      </c>
      <c r="U27" s="10" t="str">
        <f>従業員一覧!J38</f>
        <v>丹羽　優里亜</v>
      </c>
      <c r="V27" s="8">
        <f>SUM(IFERROR(VLOOKUP(T27,#REF!,3,0),0),IFERROR(VLOOKUP(T27,#REF!,3,0),0),IFERROR(VLOOKUP(T27,#REF!,3,0),0),IFERROR(VLOOKUP(T27,#REF!,3,0),0),IFERROR(VLOOKUP(T27,#REF!,3,0),0),IFERROR(VLOOKUP(T27,#REF!,3,0),0))</f>
        <v>0</v>
      </c>
      <c r="W27" s="8">
        <f>SUM(IFERROR(VLOOKUP(T27,#REF!,4,0),0),IFERROR(VLOOKUP(T27,#REF!,4,0),0),IFERROR(VLOOKUP(T27,#REF!,4,0),0),IFERROR(VLOOKUP(T27,#REF!,4,0),0),IFERROR(VLOOKUP(T27,#REF!,4,0),0),IFERROR(VLOOKUP(T27,#REF!,4,0),0))</f>
        <v>0</v>
      </c>
      <c r="X27" s="13">
        <f t="shared" si="5"/>
        <v>0</v>
      </c>
    </row>
    <row r="28" spans="2:24" x14ac:dyDescent="0.55000000000000004">
      <c r="B28" s="8" t="s">
        <v>29</v>
      </c>
      <c r="C28" s="8" t="e">
        <f>SUM(#REF!,#REF!,#REF!,#REF!,#REF!,#REF!)</f>
        <v>#REF!</v>
      </c>
      <c r="M28" s="30"/>
      <c r="S28" s="30"/>
      <c r="T28" s="10">
        <f>従業員一覧!I42</f>
        <v>3096</v>
      </c>
      <c r="U28" s="10" t="str">
        <f>従業員一覧!J42</f>
        <v>森山　唯</v>
      </c>
      <c r="V28" s="8">
        <f>SUM(IFERROR(VLOOKUP(T28,#REF!,3,0),0),IFERROR(VLOOKUP(T28,#REF!,3,0),0),IFERROR(VLOOKUP(T28,#REF!,3,0),0),IFERROR(VLOOKUP(T28,#REF!,3,0),0),IFERROR(VLOOKUP(T28,#REF!,3,0),0),IFERROR(VLOOKUP(T28,#REF!,3,0),0))</f>
        <v>0</v>
      </c>
      <c r="W28" s="8">
        <f>SUM(IFERROR(VLOOKUP(T28,#REF!,4,0),0),IFERROR(VLOOKUP(T28,#REF!,4,0),0),IFERROR(VLOOKUP(T28,#REF!,4,0),0),IFERROR(VLOOKUP(T28,#REF!,4,0),0),IFERROR(VLOOKUP(T28,#REF!,4,0),0),IFERROR(VLOOKUP(T28,#REF!,4,0),0))</f>
        <v>0</v>
      </c>
      <c r="X28" s="13">
        <f t="shared" si="5"/>
        <v>0</v>
      </c>
    </row>
    <row r="29" spans="2:24" x14ac:dyDescent="0.55000000000000004">
      <c r="B29" s="8" t="s">
        <v>41</v>
      </c>
      <c r="C29" s="8" t="e">
        <f>SUM(#REF!,#REF!,#REF!,#REF!,#REF!,#REF!)</f>
        <v>#REF!</v>
      </c>
      <c r="S29" s="30"/>
      <c r="T29" s="10">
        <f>従業員一覧!I43</f>
        <v>3102</v>
      </c>
      <c r="U29" s="10" t="str">
        <f>従業員一覧!J43</f>
        <v>千葉　美蘭</v>
      </c>
      <c r="V29" s="8">
        <f>SUM(IFERROR(VLOOKUP(T29,#REF!,3,0),0),IFERROR(VLOOKUP(T29,#REF!,3,0),0),IFERROR(VLOOKUP(T29,#REF!,3,0),0),IFERROR(VLOOKUP(T29,#REF!,3,0),0),IFERROR(VLOOKUP(T29,#REF!,3,0),0),IFERROR(VLOOKUP(T29,#REF!,3,0),0))</f>
        <v>0</v>
      </c>
      <c r="W29" s="8">
        <f>SUM(IFERROR(VLOOKUP(T29,#REF!,4,0),0),IFERROR(VLOOKUP(T29,#REF!,4,0),0),IFERROR(VLOOKUP(T29,#REF!,4,0),0),IFERROR(VLOOKUP(T29,#REF!,4,0),0),IFERROR(VLOOKUP(T29,#REF!,4,0),0),IFERROR(VLOOKUP(T29,#REF!,4,0),0))</f>
        <v>0</v>
      </c>
      <c r="X29" s="13">
        <f t="shared" si="5"/>
        <v>0</v>
      </c>
    </row>
    <row r="30" spans="2:24" x14ac:dyDescent="0.55000000000000004">
      <c r="B30" s="8" t="s">
        <v>42</v>
      </c>
      <c r="C30" s="8" t="e">
        <f>SUM(#REF!,#REF!,#REF!,#REF!,#REF!,#REF!)</f>
        <v>#REF!</v>
      </c>
      <c r="S30" s="30"/>
      <c r="T30" s="10">
        <f>従業員一覧!I46</f>
        <v>3107</v>
      </c>
      <c r="U30" s="10" t="str">
        <f>従業員一覧!J46</f>
        <v>西谷　美穂</v>
      </c>
      <c r="V30" s="8">
        <f>SUM(IFERROR(VLOOKUP(T30,#REF!,3,0),0),IFERROR(VLOOKUP(T30,#REF!,3,0),0),IFERROR(VLOOKUP(T30,#REF!,3,0),0),IFERROR(VLOOKUP(T30,#REF!,3,0),0),IFERROR(VLOOKUP(T30,#REF!,3,0),0),IFERROR(VLOOKUP(T30,#REF!,3,0),0))</f>
        <v>0</v>
      </c>
      <c r="W30" s="8">
        <f>SUM(IFERROR(VLOOKUP(T30,#REF!,4,0),0),IFERROR(VLOOKUP(T30,#REF!,4,0),0),IFERROR(VLOOKUP(T30,#REF!,4,0),0),IFERROR(VLOOKUP(T30,#REF!,4,0),0),IFERROR(VLOOKUP(T30,#REF!,4,0),0),IFERROR(VLOOKUP(T30,#REF!,4,0),0))</f>
        <v>0</v>
      </c>
      <c r="X30" s="13">
        <f t="shared" si="5"/>
        <v>0</v>
      </c>
    </row>
    <row r="31" spans="2:24" x14ac:dyDescent="0.55000000000000004">
      <c r="B31" s="8" t="s">
        <v>43</v>
      </c>
      <c r="C31" s="8" t="e">
        <f>SUM(#REF!,#REF!,#REF!,#REF!,#REF!,#REF!)</f>
        <v>#REF!</v>
      </c>
      <c r="T31" s="10">
        <f>従業員一覧!I47</f>
        <v>3111</v>
      </c>
      <c r="U31" s="10" t="str">
        <f>従業員一覧!J47</f>
        <v>平野　莉子</v>
      </c>
      <c r="V31" s="8">
        <f>SUM(IFERROR(VLOOKUP(T31,#REF!,3,0),0),IFERROR(VLOOKUP(T31,#REF!,3,0),0),IFERROR(VLOOKUP(T31,#REF!,3,0),0),IFERROR(VLOOKUP(T31,#REF!,3,0),0),IFERROR(VLOOKUP(T31,#REF!,3,0),0),IFERROR(VLOOKUP(T31,#REF!,3,0),0))</f>
        <v>0</v>
      </c>
      <c r="W31" s="8">
        <f>SUM(IFERROR(VLOOKUP(T31,#REF!,4,0),0),IFERROR(VLOOKUP(T31,#REF!,4,0),0),IFERROR(VLOOKUP(T31,#REF!,4,0),0),IFERROR(VLOOKUP(T31,#REF!,4,0),0),IFERROR(VLOOKUP(T31,#REF!,4,0),0),IFERROR(VLOOKUP(T31,#REF!,4,0),0))</f>
        <v>0</v>
      </c>
      <c r="X31" s="13">
        <f t="shared" si="5"/>
        <v>0</v>
      </c>
    </row>
    <row r="32" spans="2:24" x14ac:dyDescent="0.55000000000000004">
      <c r="B32" s="8" t="s">
        <v>44</v>
      </c>
      <c r="C32" s="8" t="e">
        <f>SUM(#REF!,#REF!,#REF!,#REF!,#REF!,#REF!)</f>
        <v>#REF!</v>
      </c>
      <c r="T32" s="10">
        <f>従業員一覧!I49</f>
        <v>3113</v>
      </c>
      <c r="U32" s="10" t="str">
        <f>従業員一覧!J49</f>
        <v>馬場　遥</v>
      </c>
      <c r="V32" s="8">
        <f>SUM(IFERROR(VLOOKUP(T32,#REF!,3,0),0),IFERROR(VLOOKUP(T32,#REF!,3,0),0),IFERROR(VLOOKUP(T32,#REF!,3,0),0),IFERROR(VLOOKUP(T32,#REF!,3,0),0),IFERROR(VLOOKUP(T32,#REF!,3,0),0),IFERROR(VLOOKUP(T32,#REF!,3,0),0))</f>
        <v>0</v>
      </c>
      <c r="W32" s="8">
        <f>SUM(IFERROR(VLOOKUP(T32,#REF!,4,0),0),IFERROR(VLOOKUP(T32,#REF!,4,0),0),IFERROR(VLOOKUP(T32,#REF!,4,0),0),IFERROR(VLOOKUP(T32,#REF!,4,0),0),IFERROR(VLOOKUP(T32,#REF!,4,0),0),IFERROR(VLOOKUP(T32,#REF!,4,0),0))</f>
        <v>0</v>
      </c>
      <c r="X32" s="13">
        <f t="shared" si="5"/>
        <v>0</v>
      </c>
    </row>
    <row r="33" spans="2:24" x14ac:dyDescent="0.55000000000000004">
      <c r="B33" s="8" t="s">
        <v>45</v>
      </c>
      <c r="C33" s="8" t="e">
        <f>SUM(#REF!,#REF!,#REF!,#REF!,#REF!,#REF!)</f>
        <v>#REF!</v>
      </c>
      <c r="T33" s="10">
        <f>従業員一覧!I50</f>
        <v>3114</v>
      </c>
      <c r="U33" s="10" t="str">
        <f>従業員一覧!J50</f>
        <v>小塩　美生</v>
      </c>
      <c r="V33" s="8">
        <f>SUM(IFERROR(VLOOKUP(T33,#REF!,3,0),0),IFERROR(VLOOKUP(T33,#REF!,3,0),0),IFERROR(VLOOKUP(T33,#REF!,3,0),0),IFERROR(VLOOKUP(T33,#REF!,3,0),0),IFERROR(VLOOKUP(T33,#REF!,3,0),0),IFERROR(VLOOKUP(T33,#REF!,3,0),0))</f>
        <v>0</v>
      </c>
      <c r="W33" s="8">
        <f>SUM(IFERROR(VLOOKUP(T33,#REF!,4,0),0),IFERROR(VLOOKUP(T33,#REF!,4,0),0),IFERROR(VLOOKUP(T33,#REF!,4,0),0),IFERROR(VLOOKUP(T33,#REF!,4,0),0),IFERROR(VLOOKUP(T33,#REF!,4,0),0),IFERROR(VLOOKUP(T33,#REF!,4,0),0))</f>
        <v>0</v>
      </c>
      <c r="X33" s="13">
        <f t="shared" si="5"/>
        <v>0</v>
      </c>
    </row>
    <row r="34" spans="2:24" x14ac:dyDescent="0.55000000000000004">
      <c r="B34" s="8" t="s">
        <v>46</v>
      </c>
      <c r="C34" s="8" t="e">
        <f>SUM(#REF!,#REF!,#REF!,#REF!,#REF!,#REF!)</f>
        <v>#REF!</v>
      </c>
      <c r="T34" s="10">
        <f>従業員一覧!I51</f>
        <v>3115</v>
      </c>
      <c r="U34" s="10" t="str">
        <f>従業員一覧!J51</f>
        <v>白崎　妙絢</v>
      </c>
      <c r="V34" s="8">
        <f>SUM(IFERROR(VLOOKUP(T34,#REF!,3,0),0),IFERROR(VLOOKUP(T34,#REF!,3,0),0),IFERROR(VLOOKUP(T34,#REF!,3,0),0),IFERROR(VLOOKUP(T34,#REF!,3,0),0),IFERROR(VLOOKUP(T34,#REF!,3,0),0),IFERROR(VLOOKUP(T34,#REF!,3,0),0))</f>
        <v>0</v>
      </c>
      <c r="W34" s="8">
        <f>SUM(IFERROR(VLOOKUP(T34,#REF!,4,0),0),IFERROR(VLOOKUP(T34,#REF!,4,0),0),IFERROR(VLOOKUP(T34,#REF!,4,0),0),IFERROR(VLOOKUP(T34,#REF!,4,0),0),IFERROR(VLOOKUP(T34,#REF!,4,0),0),IFERROR(VLOOKUP(T34,#REF!,4,0),0))</f>
        <v>0</v>
      </c>
      <c r="X34" s="13">
        <f t="shared" si="5"/>
        <v>0</v>
      </c>
    </row>
    <row r="35" spans="2:24" x14ac:dyDescent="0.55000000000000004">
      <c r="B35" s="8" t="s">
        <v>47</v>
      </c>
      <c r="C35" s="8" t="e">
        <f>SUM(#REF!,#REF!,#REF!,#REF!,#REF!,#REF!)</f>
        <v>#REF!</v>
      </c>
      <c r="T35" s="10">
        <f>従業員一覧!I52</f>
        <v>3116</v>
      </c>
      <c r="U35" s="10" t="str">
        <f>従業員一覧!J52</f>
        <v>黒田　佑麻</v>
      </c>
      <c r="V35" s="8">
        <f>SUM(IFERROR(VLOOKUP(T35,#REF!,3,0),0),IFERROR(VLOOKUP(T35,#REF!,3,0),0),IFERROR(VLOOKUP(T35,#REF!,3,0),0),IFERROR(VLOOKUP(T35,#REF!,3,0),0),IFERROR(VLOOKUP(T35,#REF!,3,0),0),IFERROR(VLOOKUP(T35,#REF!,3,0),0))</f>
        <v>0</v>
      </c>
      <c r="W35" s="8">
        <f>SUM(IFERROR(VLOOKUP(T35,#REF!,4,0),0),IFERROR(VLOOKUP(T35,#REF!,4,0),0),IFERROR(VLOOKUP(T35,#REF!,4,0),0),IFERROR(VLOOKUP(T35,#REF!,4,0),0),IFERROR(VLOOKUP(T35,#REF!,4,0),0),IFERROR(VLOOKUP(T35,#REF!,4,0),0))</f>
        <v>0</v>
      </c>
      <c r="X35" s="13">
        <f t="shared" si="5"/>
        <v>0</v>
      </c>
    </row>
    <row r="36" spans="2:24" x14ac:dyDescent="0.55000000000000004">
      <c r="B36" s="8" t="s">
        <v>36</v>
      </c>
      <c r="C36" s="8" t="e">
        <f>SUM(#REF!,#REF!,#REF!,#REF!,#REF!,#REF!)</f>
        <v>#REF!</v>
      </c>
      <c r="T36" s="10">
        <f>従業員一覧!I53</f>
        <v>3117</v>
      </c>
      <c r="U36" s="10" t="str">
        <f>従業員一覧!J53</f>
        <v>仙田　美咲子</v>
      </c>
      <c r="V36" s="8">
        <f>SUM(IFERROR(VLOOKUP(T36,#REF!,3,0),0),IFERROR(VLOOKUP(T36,#REF!,3,0),0),IFERROR(VLOOKUP(T36,#REF!,3,0),0),IFERROR(VLOOKUP(T36,#REF!,3,0),0),IFERROR(VLOOKUP(T36,#REF!,3,0),0),IFERROR(VLOOKUP(T36,#REF!,3,0),0))</f>
        <v>0</v>
      </c>
      <c r="W36" s="8">
        <f>SUM(IFERROR(VLOOKUP(T36,#REF!,4,0),0),IFERROR(VLOOKUP(T36,#REF!,4,0),0),IFERROR(VLOOKUP(T36,#REF!,4,0),0),IFERROR(VLOOKUP(T36,#REF!,4,0),0),IFERROR(VLOOKUP(T36,#REF!,4,0),0),IFERROR(VLOOKUP(T36,#REF!,4,0),0))</f>
        <v>0</v>
      </c>
      <c r="X36" s="13">
        <f t="shared" si="5"/>
        <v>0</v>
      </c>
    </row>
    <row r="37" spans="2:24" x14ac:dyDescent="0.55000000000000004">
      <c r="B37" s="8" t="s">
        <v>37</v>
      </c>
      <c r="C37" s="8" t="e">
        <f>SUM(#REF!,#REF!,#REF!,#REF!,#REF!,#REF!)</f>
        <v>#REF!</v>
      </c>
      <c r="T37" s="10">
        <f>従業員一覧!I54</f>
        <v>3119</v>
      </c>
      <c r="U37" s="10" t="str">
        <f>従業員一覧!J54</f>
        <v>曾澤　佳奈</v>
      </c>
      <c r="V37" s="8">
        <f>SUM(IFERROR(VLOOKUP(T37,#REF!,3,0),0),IFERROR(VLOOKUP(T37,#REF!,3,0),0),IFERROR(VLOOKUP(T37,#REF!,3,0),0),IFERROR(VLOOKUP(T37,#REF!,3,0),0),IFERROR(VLOOKUP(T37,#REF!,3,0),0),IFERROR(VLOOKUP(T37,#REF!,3,0),0))</f>
        <v>0</v>
      </c>
      <c r="W37" s="8">
        <f>SUM(IFERROR(VLOOKUP(T37,#REF!,4,0),0),IFERROR(VLOOKUP(T37,#REF!,4,0),0),IFERROR(VLOOKUP(T37,#REF!,4,0),0),IFERROR(VLOOKUP(T37,#REF!,4,0),0),IFERROR(VLOOKUP(T37,#REF!,4,0),0),IFERROR(VLOOKUP(T37,#REF!,4,0),0))</f>
        <v>0</v>
      </c>
      <c r="X37" s="13">
        <f t="shared" si="5"/>
        <v>0</v>
      </c>
    </row>
    <row r="38" spans="2:24" x14ac:dyDescent="0.55000000000000004">
      <c r="B38" s="8" t="s">
        <v>39</v>
      </c>
      <c r="C38" s="8" t="e">
        <f>SUM(#REF!,#REF!,#REF!,#REF!,#REF!,#REF!)</f>
        <v>#REF!</v>
      </c>
      <c r="T38" s="10">
        <f>従業員一覧!I55</f>
        <v>3120</v>
      </c>
      <c r="U38" s="10" t="str">
        <f>従業員一覧!J55</f>
        <v>本宮　萌子</v>
      </c>
      <c r="V38" s="8">
        <f>SUM(IFERROR(VLOOKUP(T38,#REF!,3,0),0),IFERROR(VLOOKUP(T38,#REF!,3,0),0),IFERROR(VLOOKUP(T38,#REF!,3,0),0),IFERROR(VLOOKUP(T38,#REF!,3,0),0),IFERROR(VLOOKUP(T38,#REF!,3,0),0),IFERROR(VLOOKUP(T38,#REF!,3,0),0))</f>
        <v>0</v>
      </c>
      <c r="W38" s="8">
        <f>SUM(IFERROR(VLOOKUP(T38,#REF!,4,0),0),IFERROR(VLOOKUP(T38,#REF!,4,0),0),IFERROR(VLOOKUP(T38,#REF!,4,0),0),IFERROR(VLOOKUP(T38,#REF!,4,0),0),IFERROR(VLOOKUP(T38,#REF!,4,0),0),IFERROR(VLOOKUP(T38,#REF!,4,0),0))</f>
        <v>0</v>
      </c>
      <c r="X38" s="13">
        <f t="shared" si="5"/>
        <v>0</v>
      </c>
    </row>
    <row r="39" spans="2:24" x14ac:dyDescent="0.55000000000000004">
      <c r="B39" s="8" t="s">
        <v>114</v>
      </c>
      <c r="C39" s="8" t="e">
        <f>SUM(#REF!,#REF!,#REF!,#REF!,#REF!,#REF!)</f>
        <v>#REF!</v>
      </c>
      <c r="T39" s="10">
        <f>従業員一覧!I57</f>
        <v>3122</v>
      </c>
      <c r="U39" s="10" t="str">
        <f>従業員一覧!J57</f>
        <v>奥村　友美</v>
      </c>
      <c r="V39" s="8">
        <f>SUM(IFERROR(VLOOKUP(T39,#REF!,3,0),0),IFERROR(VLOOKUP(T39,#REF!,3,0),0),IFERROR(VLOOKUP(T39,#REF!,3,0),0),IFERROR(VLOOKUP(T39,#REF!,3,0),0),IFERROR(VLOOKUP(T39,#REF!,3,0),0),IFERROR(VLOOKUP(T39,#REF!,3,0),0))</f>
        <v>0</v>
      </c>
      <c r="W39" s="8">
        <f>SUM(IFERROR(VLOOKUP(T39,#REF!,4,0),0),IFERROR(VLOOKUP(T39,#REF!,4,0),0),IFERROR(VLOOKUP(T39,#REF!,4,0),0),IFERROR(VLOOKUP(T39,#REF!,4,0),0),IFERROR(VLOOKUP(T39,#REF!,4,0),0),IFERROR(VLOOKUP(T39,#REF!,4,0),0))</f>
        <v>0</v>
      </c>
      <c r="X39" s="13">
        <f t="shared" si="5"/>
        <v>0</v>
      </c>
    </row>
    <row r="40" spans="2:24" x14ac:dyDescent="0.55000000000000004">
      <c r="B40" s="8" t="s">
        <v>111</v>
      </c>
      <c r="C40" s="8" t="e">
        <f>SUM(#REF!,#REF!,#REF!,#REF!,#REF!,#REF!)</f>
        <v>#REF!</v>
      </c>
      <c r="T40" s="10">
        <f>従業員一覧!I61</f>
        <v>3126</v>
      </c>
      <c r="U40" s="10" t="str">
        <f>従業員一覧!J61</f>
        <v>前田　彩加</v>
      </c>
      <c r="V40" s="8">
        <f>SUM(IFERROR(VLOOKUP(T40,#REF!,3,0),0),IFERROR(VLOOKUP(T40,#REF!,3,0),0),IFERROR(VLOOKUP(T40,#REF!,3,0),0),IFERROR(VLOOKUP(T40,#REF!,3,0),0),IFERROR(VLOOKUP(T40,#REF!,3,0),0),IFERROR(VLOOKUP(T40,#REF!,3,0),0))</f>
        <v>0</v>
      </c>
      <c r="W40" s="8">
        <f>SUM(IFERROR(VLOOKUP(T40,#REF!,4,0),0),IFERROR(VLOOKUP(T40,#REF!,4,0),0),IFERROR(VLOOKUP(T40,#REF!,4,0),0),IFERROR(VLOOKUP(T40,#REF!,4,0),0),IFERROR(VLOOKUP(T40,#REF!,4,0),0),IFERROR(VLOOKUP(T40,#REF!,4,0),0))</f>
        <v>0</v>
      </c>
      <c r="X40" s="13">
        <f t="shared" si="5"/>
        <v>0</v>
      </c>
    </row>
    <row r="41" spans="2:24" x14ac:dyDescent="0.55000000000000004">
      <c r="B41" s="8" t="s">
        <v>112</v>
      </c>
      <c r="C41" s="8" t="e">
        <f>SUM(#REF!,#REF!,#REF!,#REF!,#REF!,#REF!)</f>
        <v>#REF!</v>
      </c>
      <c r="T41" s="10">
        <f>従業員一覧!I62</f>
        <v>3127</v>
      </c>
      <c r="U41" s="10" t="str">
        <f>従業員一覧!J62</f>
        <v>金崎　路世</v>
      </c>
      <c r="V41" s="8">
        <f>SUM(IFERROR(VLOOKUP(T41,#REF!,3,0),0),IFERROR(VLOOKUP(T41,#REF!,3,0),0),IFERROR(VLOOKUP(T41,#REF!,3,0),0),IFERROR(VLOOKUP(T41,#REF!,3,0),0),IFERROR(VLOOKUP(T41,#REF!,3,0),0),IFERROR(VLOOKUP(T41,#REF!,3,0),0))</f>
        <v>0</v>
      </c>
      <c r="W41" s="8">
        <f>SUM(IFERROR(VLOOKUP(T41,#REF!,4,0),0),IFERROR(VLOOKUP(T41,#REF!,4,0),0),IFERROR(VLOOKUP(T41,#REF!,4,0),0),IFERROR(VLOOKUP(T41,#REF!,4,0),0),IFERROR(VLOOKUP(T41,#REF!,4,0),0),IFERROR(VLOOKUP(T41,#REF!,4,0),0))</f>
        <v>0</v>
      </c>
      <c r="X41" s="13">
        <f t="shared" si="5"/>
        <v>0</v>
      </c>
    </row>
    <row r="42" spans="2:24" x14ac:dyDescent="0.55000000000000004">
      <c r="B42" s="8" t="s">
        <v>115</v>
      </c>
      <c r="C42" s="8" t="e">
        <f>SUM(#REF!,#REF!,#REF!,#REF!,#REF!,#REF!)</f>
        <v>#REF!</v>
      </c>
      <c r="T42" s="10">
        <f>従業員一覧!I64</f>
        <v>3129</v>
      </c>
      <c r="U42" s="10" t="str">
        <f>従業員一覧!J64</f>
        <v>長谷　玲奈</v>
      </c>
      <c r="V42" s="8">
        <f>SUM(IFERROR(VLOOKUP(T42,#REF!,3,0),0),IFERROR(VLOOKUP(T42,#REF!,3,0),0),IFERROR(VLOOKUP(T42,#REF!,3,0),0),IFERROR(VLOOKUP(T42,#REF!,3,0),0),IFERROR(VLOOKUP(T42,#REF!,3,0),0),IFERROR(VLOOKUP(T42,#REF!,3,0),0))</f>
        <v>0</v>
      </c>
      <c r="W42" s="8">
        <f>SUM(IFERROR(VLOOKUP(T42,#REF!,4,0),0),IFERROR(VLOOKUP(T42,#REF!,4,0),0),IFERROR(VLOOKUP(T42,#REF!,4,0),0),IFERROR(VLOOKUP(T42,#REF!,4,0),0),IFERROR(VLOOKUP(T42,#REF!,4,0),0),IFERROR(VLOOKUP(T42,#REF!,4,0),0))</f>
        <v>0</v>
      </c>
      <c r="X42" s="13">
        <f t="shared" si="5"/>
        <v>0</v>
      </c>
    </row>
    <row r="43" spans="2:24" x14ac:dyDescent="0.55000000000000004">
      <c r="B43" s="8" t="s">
        <v>116</v>
      </c>
      <c r="C43" s="8" t="e">
        <f>SUM(#REF!,#REF!,#REF!,#REF!,#REF!,#REF!)</f>
        <v>#REF!</v>
      </c>
      <c r="T43" s="10">
        <f>従業員一覧!I65</f>
        <v>3130</v>
      </c>
      <c r="U43" s="10" t="str">
        <f>従業員一覧!J65</f>
        <v>河野　真希</v>
      </c>
      <c r="V43" s="8">
        <f>SUM(IFERROR(VLOOKUP(T43,#REF!,3,0),0),IFERROR(VLOOKUP(T43,#REF!,3,0),0),IFERROR(VLOOKUP(T43,#REF!,3,0),0),IFERROR(VLOOKUP(T43,#REF!,3,0),0),IFERROR(VLOOKUP(T43,#REF!,3,0),0),IFERROR(VLOOKUP(T43,#REF!,3,0),0))</f>
        <v>0</v>
      </c>
      <c r="W43" s="8">
        <f>SUM(IFERROR(VLOOKUP(T43,#REF!,4,0),0),IFERROR(VLOOKUP(T43,#REF!,4,0),0),IFERROR(VLOOKUP(T43,#REF!,4,0),0),IFERROR(VLOOKUP(T43,#REF!,4,0),0),IFERROR(VLOOKUP(T43,#REF!,4,0),0),IFERROR(VLOOKUP(T43,#REF!,4,0),0))</f>
        <v>0</v>
      </c>
      <c r="X43" s="13">
        <f t="shared" si="5"/>
        <v>0</v>
      </c>
    </row>
    <row r="44" spans="2:24" x14ac:dyDescent="0.55000000000000004">
      <c r="B44" s="8" t="s">
        <v>117</v>
      </c>
      <c r="C44" s="8" t="e">
        <f>SUM(#REF!,#REF!,#REF!,#REF!,#REF!,#REF!)</f>
        <v>#REF!</v>
      </c>
      <c r="T44" s="10">
        <f>従業員一覧!I67</f>
        <v>3132</v>
      </c>
      <c r="U44" s="10" t="str">
        <f>従業員一覧!J67</f>
        <v>宮下　小夏</v>
      </c>
      <c r="V44" s="8">
        <f>SUM(IFERROR(VLOOKUP(T44,#REF!,3,0),0),IFERROR(VLOOKUP(T44,#REF!,3,0),0),IFERROR(VLOOKUP(T44,#REF!,3,0),0),IFERROR(VLOOKUP(T44,#REF!,3,0),0),IFERROR(VLOOKUP(T44,#REF!,3,0),0),IFERROR(VLOOKUP(T44,#REF!,3,0),0))</f>
        <v>0</v>
      </c>
      <c r="W44" s="8">
        <f>SUM(IFERROR(VLOOKUP(T44,#REF!,4,0),0),IFERROR(VLOOKUP(T44,#REF!,4,0),0),IFERROR(VLOOKUP(T44,#REF!,4,0),0),IFERROR(VLOOKUP(T44,#REF!,4,0),0),IFERROR(VLOOKUP(T44,#REF!,4,0),0),IFERROR(VLOOKUP(T44,#REF!,4,0),0))</f>
        <v>0</v>
      </c>
      <c r="X44" s="13">
        <f t="shared" ref="X44:X47" si="6">IFERROR(W44/V44,0)</f>
        <v>0</v>
      </c>
    </row>
    <row r="45" spans="2:24" x14ac:dyDescent="0.55000000000000004">
      <c r="T45" s="35">
        <f>従業員一覧!I68</f>
        <v>3133</v>
      </c>
      <c r="U45" s="10" t="str">
        <f>従業員一覧!J68</f>
        <v>長井　亜衣</v>
      </c>
      <c r="V45" s="8">
        <f>SUM(IFERROR(VLOOKUP(T45,#REF!,3,0),0),IFERROR(VLOOKUP(T45,#REF!,3,0),0),IFERROR(VLOOKUP(T45,#REF!,3,0),0),IFERROR(VLOOKUP(T45,#REF!,3,0),0),IFERROR(VLOOKUP(T45,#REF!,3,0),0),IFERROR(VLOOKUP(T45,#REF!,3,0),0))</f>
        <v>0</v>
      </c>
      <c r="W45" s="8">
        <f>SUM(IFERROR(VLOOKUP(T45,#REF!,4,0),0),IFERROR(VLOOKUP(T45,#REF!,4,0),0),IFERROR(VLOOKUP(T45,#REF!,4,0),0),IFERROR(VLOOKUP(T45,#REF!,4,0),0),IFERROR(VLOOKUP(T45,#REF!,4,0),0),IFERROR(VLOOKUP(T45,#REF!,4,0),0))</f>
        <v>0</v>
      </c>
      <c r="X45" s="13">
        <f t="shared" si="6"/>
        <v>0</v>
      </c>
    </row>
    <row r="46" spans="2:24" x14ac:dyDescent="0.55000000000000004">
      <c r="T46" s="35">
        <f>従業員一覧!I70</f>
        <v>4003</v>
      </c>
      <c r="U46" s="10" t="str">
        <f>従業員一覧!J70</f>
        <v>CSなし</v>
      </c>
      <c r="V46" s="8">
        <f>SUM(IFERROR(VLOOKUP(T46,#REF!,3,0),0),IFERROR(VLOOKUP(T46,#REF!,3,0),0),IFERROR(VLOOKUP(T46,#REF!,3,0),0),IFERROR(VLOOKUP(T46,#REF!,3,0),0),IFERROR(VLOOKUP(T46,#REF!,3,0),0),IFERROR(VLOOKUP(T46,#REF!,3,0),0))</f>
        <v>0</v>
      </c>
      <c r="W46" s="8">
        <f>SUM(IFERROR(VLOOKUP(T46,#REF!,4,0),0),IFERROR(VLOOKUP(T46,#REF!,4,0),0),IFERROR(VLOOKUP(T46,#REF!,4,0),0),IFERROR(VLOOKUP(T46,#REF!,4,0),0),IFERROR(VLOOKUP(T46,#REF!,4,0),0),IFERROR(VLOOKUP(T46,#REF!,4,0),0))</f>
        <v>0</v>
      </c>
      <c r="X46" s="13">
        <f t="shared" si="6"/>
        <v>0</v>
      </c>
    </row>
    <row r="47" spans="2:24" x14ac:dyDescent="0.55000000000000004">
      <c r="U47" s="22" t="s">
        <v>35</v>
      </c>
      <c r="V47" s="8">
        <f>SUM(V2:V46)</f>
        <v>0</v>
      </c>
      <c r="W47" s="8">
        <f>SUM(W2:W46)</f>
        <v>0</v>
      </c>
      <c r="X47" s="13">
        <f t="shared" si="6"/>
        <v>0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61"/>
  <sheetViews>
    <sheetView zoomScale="66" zoomScaleNormal="66" workbookViewId="0">
      <selection activeCell="R42" sqref="R42"/>
    </sheetView>
  </sheetViews>
  <sheetFormatPr defaultRowHeight="18" x14ac:dyDescent="0.55000000000000004"/>
  <cols>
    <col min="1" max="1" width="9.5" style="20" bestFit="1" customWidth="1"/>
    <col min="2" max="2" width="14.5" style="20" customWidth="1"/>
    <col min="3" max="3" width="14.08203125" style="20" bestFit="1" customWidth="1"/>
    <col min="4" max="4" width="14.08203125" style="20" customWidth="1"/>
    <col min="5" max="6" width="9.08203125" style="20" bestFit="1" customWidth="1"/>
    <col min="7" max="7" width="10.5" style="20" bestFit="1" customWidth="1"/>
    <col min="8" max="9" width="9.08203125" style="20" bestFit="1" customWidth="1"/>
    <col min="10" max="10" width="10.5" style="20" bestFit="1" customWidth="1"/>
    <col min="11" max="11" width="28.08203125" bestFit="1" customWidth="1"/>
    <col min="13" max="13" width="11.58203125" style="20" bestFit="1" customWidth="1"/>
    <col min="14" max="16" width="11.58203125" style="20" customWidth="1"/>
    <col min="19" max="19" width="14.08203125" customWidth="1"/>
    <col min="20" max="20" width="3.08203125" customWidth="1"/>
    <col min="23" max="23" width="10.5" bestFit="1" customWidth="1"/>
  </cols>
  <sheetData>
    <row r="1" spans="1:24" x14ac:dyDescent="0.55000000000000004">
      <c r="A1" s="20" t="str">
        <f>資料!D1</f>
        <v>初回1回</v>
      </c>
      <c r="B1" s="20" t="str">
        <f>資料!E1</f>
        <v>初回4回コース</v>
      </c>
      <c r="C1" s="20" t="str">
        <f>資料!F1</f>
        <v>初回7回コース</v>
      </c>
      <c r="D1" s="20" t="str">
        <f>資料!G1</f>
        <v>初回10回コース</v>
      </c>
      <c r="E1" s="20" t="e">
        <f>資料!H1</f>
        <v>#REF!</v>
      </c>
      <c r="F1" s="20" t="e">
        <f>資料!I1</f>
        <v>#REF!</v>
      </c>
      <c r="G1" s="20" t="e">
        <f>資料!J1</f>
        <v>#REF!</v>
      </c>
      <c r="H1" s="20" t="str">
        <f>資料!K1</f>
        <v>歯列拡大装置上顎</v>
      </c>
      <c r="I1" s="20" t="str">
        <f>資料!L1</f>
        <v>歯列拡大装置下顎</v>
      </c>
      <c r="J1" s="20" t="str">
        <f>資料!M1</f>
        <v>歯列拡大装置上下顎</v>
      </c>
      <c r="K1" s="20" t="str">
        <f>資料!N1</f>
        <v>ノンクラスプ拡大床（上顎）</v>
      </c>
      <c r="L1" s="20" t="str">
        <f>資料!O1</f>
        <v>ノンクラスプ拡大床（下顎）</v>
      </c>
      <c r="M1" s="20" t="str">
        <f>資料!P1</f>
        <v>ノンクラスプ拡大床（上下顎）</v>
      </c>
      <c r="N1" s="20" t="str">
        <f>資料!Q1</f>
        <v>歯列拡大装置上（ニッケルフリー）</v>
      </c>
      <c r="O1" s="20" t="str">
        <f>資料!R1</f>
        <v>歯列拡大装置下（ニッケルフリー）</v>
      </c>
      <c r="P1" s="20" t="str">
        <f>資料!S1</f>
        <v>歯列拡大装置上下（ニッケルフリー）</v>
      </c>
      <c r="Q1" s="20" t="str">
        <f>資料!T1</f>
        <v>合計</v>
      </c>
      <c r="R1" t="str">
        <f>資料!U1</f>
        <v>診察数</v>
      </c>
      <c r="S1" s="20" t="str">
        <f>資料!V1</f>
        <v>契約金額</v>
      </c>
      <c r="T1" s="20"/>
      <c r="W1" t="str">
        <f>合計!B9</f>
        <v>初診</v>
      </c>
      <c r="X1">
        <f>合計!C9</f>
        <v>0</v>
      </c>
    </row>
    <row r="2" spans="1:24" x14ac:dyDescent="0.55000000000000004">
      <c r="A2" s="20">
        <f>資料!D2</f>
        <v>0</v>
      </c>
      <c r="B2" s="20">
        <f>資料!E2</f>
        <v>0</v>
      </c>
      <c r="C2" s="20">
        <f>資料!F2</f>
        <v>0</v>
      </c>
      <c r="D2" s="20">
        <f>資料!G2</f>
        <v>0</v>
      </c>
      <c r="E2" s="20">
        <f>資料!H2</f>
        <v>0</v>
      </c>
      <c r="F2" s="20">
        <f>資料!I2</f>
        <v>0</v>
      </c>
      <c r="G2" s="20">
        <f>資料!J2</f>
        <v>0</v>
      </c>
      <c r="H2" s="20">
        <f>資料!K2</f>
        <v>0</v>
      </c>
      <c r="I2" s="20">
        <f>資料!L2</f>
        <v>0</v>
      </c>
      <c r="J2" s="20">
        <f>資料!M2</f>
        <v>0</v>
      </c>
      <c r="K2" s="20">
        <f>資料!N2</f>
        <v>0</v>
      </c>
      <c r="L2" s="20">
        <f>資料!O2</f>
        <v>0</v>
      </c>
      <c r="M2" s="20">
        <f>資料!P2</f>
        <v>0</v>
      </c>
      <c r="N2" s="20">
        <f>資料!Q2</f>
        <v>0</v>
      </c>
      <c r="O2" s="20">
        <f>資料!R2</f>
        <v>0</v>
      </c>
      <c r="P2" s="20">
        <f>資料!S2</f>
        <v>0</v>
      </c>
      <c r="Q2" s="20">
        <f>資料!T2</f>
        <v>0</v>
      </c>
      <c r="R2" s="20">
        <f>資料!U2</f>
        <v>0</v>
      </c>
      <c r="S2" s="20">
        <f>資料!V2</f>
        <v>0</v>
      </c>
      <c r="T2" s="20"/>
      <c r="U2" t="str">
        <f>合計!B3</f>
        <v>初診件数</v>
      </c>
      <c r="V2" t="e">
        <f>合計!C3</f>
        <v>#REF!</v>
      </c>
      <c r="W2" t="str">
        <f>合計!B10</f>
        <v>初回1回</v>
      </c>
      <c r="X2" t="e">
        <f>合計!C10</f>
        <v>#REF!</v>
      </c>
    </row>
    <row r="3" spans="1:24" x14ac:dyDescent="0.55000000000000004">
      <c r="A3" s="20">
        <f>資料!AA2</f>
        <v>0</v>
      </c>
      <c r="B3" s="20">
        <f>資料!AB2</f>
        <v>0</v>
      </c>
      <c r="C3" s="20">
        <f>資料!AC2</f>
        <v>0</v>
      </c>
      <c r="D3" s="20">
        <f>資料!AD2</f>
        <v>0</v>
      </c>
      <c r="E3" s="20">
        <f>資料!AE2</f>
        <v>0</v>
      </c>
      <c r="F3" s="20">
        <f>資料!AF2</f>
        <v>0</v>
      </c>
      <c r="G3" s="20">
        <f>資料!AG2</f>
        <v>0</v>
      </c>
      <c r="H3" s="20">
        <f>資料!AH2</f>
        <v>0</v>
      </c>
      <c r="I3" s="20">
        <f>資料!AI2</f>
        <v>0</v>
      </c>
      <c r="J3" s="20">
        <f>資料!AJ2</f>
        <v>0</v>
      </c>
      <c r="K3" s="20">
        <f>資料!AK2</f>
        <v>0</v>
      </c>
      <c r="L3" s="20">
        <f>資料!AL2</f>
        <v>0</v>
      </c>
      <c r="M3" s="20">
        <f>資料!AM2</f>
        <v>0</v>
      </c>
      <c r="N3" s="20">
        <f>資料!AN2</f>
        <v>0</v>
      </c>
      <c r="O3" s="20">
        <f>資料!AO2</f>
        <v>0</v>
      </c>
      <c r="P3" s="20">
        <f>資料!AP2</f>
        <v>0</v>
      </c>
      <c r="Q3" s="20">
        <f>資料!AQ2</f>
        <v>0</v>
      </c>
      <c r="R3" s="20">
        <f>資料!AR2</f>
        <v>0</v>
      </c>
      <c r="S3" s="20">
        <f>資料!AS2</f>
        <v>0</v>
      </c>
      <c r="T3" s="20"/>
      <c r="U3" t="str">
        <f>合計!B4</f>
        <v>CS数</v>
      </c>
      <c r="V3" t="e">
        <f>合計!C4</f>
        <v>#REF!</v>
      </c>
      <c r="W3" t="str">
        <f>合計!B11</f>
        <v>初回4回コース</v>
      </c>
      <c r="X3" t="e">
        <f>合計!C11</f>
        <v>#REF!</v>
      </c>
    </row>
    <row r="4" spans="1:24" x14ac:dyDescent="0.55000000000000004">
      <c r="A4" s="20" t="e">
        <f>A11+A16+A22+A28+A34</f>
        <v>#REF!</v>
      </c>
      <c r="B4" s="20" t="e">
        <f t="shared" ref="B4:P4" si="0">B11+B16+B22+B28+B34</f>
        <v>#REF!</v>
      </c>
      <c r="C4" s="20" t="e">
        <f t="shared" si="0"/>
        <v>#REF!</v>
      </c>
      <c r="D4" s="20" t="e">
        <f t="shared" si="0"/>
        <v>#REF!</v>
      </c>
      <c r="E4" s="20" t="e">
        <f t="shared" si="0"/>
        <v>#REF!</v>
      </c>
      <c r="F4" s="20" t="e">
        <f t="shared" si="0"/>
        <v>#REF!</v>
      </c>
      <c r="G4" s="20" t="e">
        <f t="shared" si="0"/>
        <v>#REF!</v>
      </c>
      <c r="H4" s="20" t="e">
        <f t="shared" si="0"/>
        <v>#REF!</v>
      </c>
      <c r="I4" s="20" t="e">
        <f t="shared" si="0"/>
        <v>#REF!</v>
      </c>
      <c r="J4" s="20" t="e">
        <f t="shared" si="0"/>
        <v>#REF!</v>
      </c>
      <c r="K4" s="20" t="e">
        <f t="shared" si="0"/>
        <v>#REF!</v>
      </c>
      <c r="L4" s="20" t="e">
        <f t="shared" si="0"/>
        <v>#REF!</v>
      </c>
      <c r="M4" s="20" t="e">
        <f t="shared" si="0"/>
        <v>#REF!</v>
      </c>
      <c r="N4" s="20" t="e">
        <f t="shared" si="0"/>
        <v>#REF!</v>
      </c>
      <c r="O4" s="20" t="e">
        <f t="shared" si="0"/>
        <v>#REF!</v>
      </c>
      <c r="P4" s="20" t="e">
        <f t="shared" si="0"/>
        <v>#REF!</v>
      </c>
      <c r="Q4" s="20" t="e">
        <f>Q11+Q16+Q22+Q28+Q34</f>
        <v>#REF!</v>
      </c>
      <c r="R4" s="20" t="e">
        <f>R11+R16+R22+R28+R34</f>
        <v>#REF!</v>
      </c>
      <c r="S4" s="20" t="e">
        <f>S11+S16+S22+S28+S34</f>
        <v>#REF!</v>
      </c>
      <c r="T4" s="20"/>
      <c r="W4" t="str">
        <f>合計!B12</f>
        <v>初回7回コース</v>
      </c>
      <c r="X4" t="e">
        <f>合計!C12</f>
        <v>#REF!</v>
      </c>
    </row>
    <row r="5" spans="1:24" x14ac:dyDescent="0.55000000000000004">
      <c r="A5" s="20">
        <f>A2*A6</f>
        <v>0</v>
      </c>
      <c r="B5" s="20">
        <f t="shared" ref="B5:P5" si="1">B2*B6</f>
        <v>0</v>
      </c>
      <c r="C5" s="20">
        <f t="shared" si="1"/>
        <v>0</v>
      </c>
      <c r="D5" s="20">
        <f t="shared" si="1"/>
        <v>0</v>
      </c>
      <c r="E5" s="20">
        <f t="shared" si="1"/>
        <v>0</v>
      </c>
      <c r="F5" s="20">
        <f t="shared" si="1"/>
        <v>0</v>
      </c>
      <c r="G5" s="20">
        <f t="shared" si="1"/>
        <v>0</v>
      </c>
      <c r="H5" s="20">
        <f t="shared" si="1"/>
        <v>0</v>
      </c>
      <c r="I5" s="20">
        <f t="shared" si="1"/>
        <v>0</v>
      </c>
      <c r="J5" s="20">
        <f t="shared" si="1"/>
        <v>0</v>
      </c>
      <c r="K5" s="20">
        <f t="shared" si="1"/>
        <v>0</v>
      </c>
      <c r="L5" s="20">
        <f t="shared" si="1"/>
        <v>0</v>
      </c>
      <c r="M5" s="20">
        <f t="shared" si="1"/>
        <v>0</v>
      </c>
      <c r="N5" s="20">
        <f t="shared" si="1"/>
        <v>0</v>
      </c>
      <c r="O5" s="20">
        <f t="shared" si="1"/>
        <v>0</v>
      </c>
      <c r="P5" s="20">
        <f t="shared" si="1"/>
        <v>0</v>
      </c>
      <c r="Q5" s="20"/>
      <c r="R5" s="20"/>
      <c r="S5" s="20"/>
      <c r="T5" s="20"/>
      <c r="W5" t="str">
        <f>合計!B13</f>
        <v>初回10回コース</v>
      </c>
      <c r="X5" t="e">
        <f>合計!C13</f>
        <v>#REF!</v>
      </c>
    </row>
    <row r="6" spans="1:24" x14ac:dyDescent="0.55000000000000004">
      <c r="A6" s="20">
        <v>22000</v>
      </c>
      <c r="B6" s="20">
        <v>143000</v>
      </c>
      <c r="C6" s="20">
        <v>253000</v>
      </c>
      <c r="D6" s="20">
        <v>363000</v>
      </c>
      <c r="E6" s="20">
        <v>146300</v>
      </c>
      <c r="F6" s="20">
        <v>256300</v>
      </c>
      <c r="G6" s="20">
        <v>366300</v>
      </c>
      <c r="H6" s="20">
        <v>44000</v>
      </c>
      <c r="I6" s="20">
        <v>44000</v>
      </c>
      <c r="J6" s="20">
        <v>88000</v>
      </c>
      <c r="K6" s="20">
        <v>44000</v>
      </c>
      <c r="L6" s="20">
        <v>44000</v>
      </c>
      <c r="M6" s="20">
        <v>88000</v>
      </c>
      <c r="N6" s="20">
        <v>44000</v>
      </c>
      <c r="O6" s="20">
        <v>44000</v>
      </c>
      <c r="P6" s="20">
        <v>94600</v>
      </c>
      <c r="Q6" s="20"/>
      <c r="R6" s="20"/>
      <c r="S6" s="20"/>
      <c r="T6" s="20"/>
      <c r="W6" t="e">
        <f>合計!B14</f>
        <v>#REF!</v>
      </c>
      <c r="X6" t="e">
        <f>合計!C14</f>
        <v>#REF!</v>
      </c>
    </row>
    <row r="7" spans="1:24" x14ac:dyDescent="0.55000000000000004">
      <c r="W7" t="e">
        <f>合計!B15</f>
        <v>#REF!</v>
      </c>
      <c r="X7" t="e">
        <f>合計!C15</f>
        <v>#REF!</v>
      </c>
    </row>
    <row r="8" spans="1:24" x14ac:dyDescent="0.55000000000000004">
      <c r="W8" t="e">
        <f>合計!B16</f>
        <v>#REF!</v>
      </c>
      <c r="X8" t="e">
        <f>合計!C16</f>
        <v>#REF!</v>
      </c>
    </row>
    <row r="9" spans="1:24" x14ac:dyDescent="0.55000000000000004">
      <c r="A9" s="20" t="s">
        <v>122</v>
      </c>
      <c r="W9" t="str">
        <f>合計!B17</f>
        <v>歯列拡大装置上顎</v>
      </c>
      <c r="X9" t="e">
        <f>合計!C17</f>
        <v>#REF!</v>
      </c>
    </row>
    <row r="10" spans="1:24" x14ac:dyDescent="0.55000000000000004">
      <c r="A10" s="20" t="e">
        <f>#REF!</f>
        <v>#REF!</v>
      </c>
      <c r="B10" s="20" t="e">
        <f>#REF!</f>
        <v>#REF!</v>
      </c>
      <c r="C10" s="20" t="e">
        <f>#REF!</f>
        <v>#REF!</v>
      </c>
      <c r="D10" s="20" t="e">
        <f>#REF!</f>
        <v>#REF!</v>
      </c>
      <c r="E10" s="20" t="s">
        <v>144</v>
      </c>
      <c r="F10" s="20" t="s">
        <v>145</v>
      </c>
      <c r="G10" s="20" t="s">
        <v>146</v>
      </c>
      <c r="H10" s="20" t="e">
        <f>#REF!</f>
        <v>#REF!</v>
      </c>
      <c r="I10" s="20" t="e">
        <f>#REF!</f>
        <v>#REF!</v>
      </c>
      <c r="J10" s="20" t="e">
        <f>#REF!</f>
        <v>#REF!</v>
      </c>
      <c r="K10" s="20" t="e">
        <f>#REF!</f>
        <v>#REF!</v>
      </c>
      <c r="L10" s="20" t="e">
        <f>#REF!</f>
        <v>#REF!</v>
      </c>
      <c r="M10" s="20" t="e">
        <f>#REF!</f>
        <v>#REF!</v>
      </c>
      <c r="N10" s="20" t="e">
        <f>#REF!</f>
        <v>#REF!</v>
      </c>
      <c r="O10" s="20" t="e">
        <f>#REF!</f>
        <v>#REF!</v>
      </c>
      <c r="P10" s="20" t="e">
        <f>#REF!</f>
        <v>#REF!</v>
      </c>
      <c r="Q10" s="20" t="e">
        <f>#REF!</f>
        <v>#REF!</v>
      </c>
      <c r="R10" s="20" t="e">
        <f>#REF!</f>
        <v>#REF!</v>
      </c>
      <c r="S10" s="20" t="e">
        <f>#REF!</f>
        <v>#REF!</v>
      </c>
      <c r="T10" s="20"/>
      <c r="W10" t="str">
        <f>合計!B18</f>
        <v>歯列拡大装置下顎</v>
      </c>
      <c r="X10" t="e">
        <f>合計!C18</f>
        <v>#REF!</v>
      </c>
    </row>
    <row r="11" spans="1:24" x14ac:dyDescent="0.55000000000000004">
      <c r="A11" s="20" t="e">
        <f>#REF!</f>
        <v>#REF!</v>
      </c>
      <c r="B11" s="20" t="e">
        <f>#REF!</f>
        <v>#REF!</v>
      </c>
      <c r="C11" s="20" t="e">
        <f>#REF!</f>
        <v>#REF!</v>
      </c>
      <c r="D11" s="20" t="e">
        <f>#REF!</f>
        <v>#REF!</v>
      </c>
      <c r="H11" s="20" t="e">
        <f>#REF!</f>
        <v>#REF!</v>
      </c>
      <c r="I11" s="20" t="e">
        <f>#REF!</f>
        <v>#REF!</v>
      </c>
      <c r="J11" s="20" t="e">
        <f>#REF!</f>
        <v>#REF!</v>
      </c>
      <c r="K11" s="20" t="e">
        <f>#REF!</f>
        <v>#REF!</v>
      </c>
      <c r="L11" s="20" t="e">
        <f>#REF!</f>
        <v>#REF!</v>
      </c>
      <c r="M11" s="20" t="e">
        <f>#REF!</f>
        <v>#REF!</v>
      </c>
      <c r="N11" s="20" t="e">
        <f>#REF!</f>
        <v>#REF!</v>
      </c>
      <c r="O11" s="20" t="e">
        <f>#REF!</f>
        <v>#REF!</v>
      </c>
      <c r="P11" s="20" t="e">
        <f>#REF!</f>
        <v>#REF!</v>
      </c>
      <c r="Q11" s="20" t="e">
        <f>#REF!</f>
        <v>#REF!</v>
      </c>
      <c r="R11" s="20" t="e">
        <f>#REF!</f>
        <v>#REF!</v>
      </c>
      <c r="S11" s="20" t="e">
        <f>#REF!</f>
        <v>#REF!</v>
      </c>
      <c r="T11" s="20"/>
      <c r="U11" s="20"/>
      <c r="W11" t="str">
        <f>合計!B19</f>
        <v>歯列拡大装置上下顎</v>
      </c>
      <c r="X11" t="e">
        <f>合計!C19</f>
        <v>#REF!</v>
      </c>
    </row>
    <row r="12" spans="1:24" x14ac:dyDescent="0.55000000000000004">
      <c r="A12" s="20" t="e">
        <f>#REF!</f>
        <v>#REF!</v>
      </c>
      <c r="B12" s="20" t="e">
        <f>#REF!</f>
        <v>#REF!</v>
      </c>
      <c r="C12" s="20" t="e">
        <f>#REF!</f>
        <v>#REF!</v>
      </c>
      <c r="D12" s="20" t="e">
        <f>#REF!</f>
        <v>#REF!</v>
      </c>
      <c r="H12" s="20" t="e">
        <f>#REF!</f>
        <v>#REF!</v>
      </c>
      <c r="I12" s="20" t="e">
        <f>#REF!</f>
        <v>#REF!</v>
      </c>
      <c r="J12" s="20" t="e">
        <f>#REF!</f>
        <v>#REF!</v>
      </c>
      <c r="K12" s="20" t="e">
        <f>#REF!</f>
        <v>#REF!</v>
      </c>
      <c r="L12" s="20" t="e">
        <f>#REF!</f>
        <v>#REF!</v>
      </c>
      <c r="M12" s="20" t="e">
        <f>#REF!</f>
        <v>#REF!</v>
      </c>
      <c r="N12" s="20" t="e">
        <f>#REF!</f>
        <v>#REF!</v>
      </c>
      <c r="O12" s="20" t="e">
        <f>#REF!</f>
        <v>#REF!</v>
      </c>
      <c r="P12" s="20" t="e">
        <f>#REF!</f>
        <v>#REF!</v>
      </c>
      <c r="Q12" s="20" t="e">
        <f>#REF!</f>
        <v>#REF!</v>
      </c>
      <c r="R12" s="20" t="e">
        <f>#REF!</f>
        <v>#REF!</v>
      </c>
      <c r="S12" s="20" t="e">
        <f>#REF!</f>
        <v>#REF!</v>
      </c>
      <c r="T12" s="20"/>
      <c r="V12" t="s">
        <v>128</v>
      </c>
      <c r="W12" t="str">
        <f>合計!B20</f>
        <v>歯列拡大装置上顎（ノンクラスプ）</v>
      </c>
      <c r="X12" t="e">
        <f>合計!C20</f>
        <v>#REF!</v>
      </c>
    </row>
    <row r="13" spans="1:24" x14ac:dyDescent="0.55000000000000004">
      <c r="A13" s="20" t="e">
        <f>A6*A12</f>
        <v>#REF!</v>
      </c>
      <c r="B13" s="20" t="e">
        <f>B6*B12</f>
        <v>#REF!</v>
      </c>
      <c r="C13" s="20" t="e">
        <f>C6*C12</f>
        <v>#REF!</v>
      </c>
      <c r="D13" s="20" t="e">
        <f>D6*D12</f>
        <v>#REF!</v>
      </c>
      <c r="H13" s="20" t="e">
        <f t="shared" ref="H13:P13" si="2">H6*H12</f>
        <v>#REF!</v>
      </c>
      <c r="I13" s="20" t="e">
        <f t="shared" si="2"/>
        <v>#REF!</v>
      </c>
      <c r="J13" s="20" t="e">
        <f t="shared" si="2"/>
        <v>#REF!</v>
      </c>
      <c r="K13" s="20" t="e">
        <f t="shared" si="2"/>
        <v>#REF!</v>
      </c>
      <c r="L13" s="20" t="e">
        <f t="shared" si="2"/>
        <v>#REF!</v>
      </c>
      <c r="M13" s="20" t="e">
        <f t="shared" si="2"/>
        <v>#REF!</v>
      </c>
      <c r="N13" s="20" t="e">
        <f t="shared" si="2"/>
        <v>#REF!</v>
      </c>
      <c r="O13" s="20" t="e">
        <f t="shared" si="2"/>
        <v>#REF!</v>
      </c>
      <c r="P13" s="20" t="e">
        <f t="shared" si="2"/>
        <v>#REF!</v>
      </c>
      <c r="S13" s="28" t="e">
        <f>SUM(A13:P13)</f>
        <v>#REF!</v>
      </c>
      <c r="T13" s="28"/>
      <c r="V13" t="s">
        <v>129</v>
      </c>
      <c r="W13" t="str">
        <f>合計!B21</f>
        <v>歯列拡大装置下顎（ノンクラスプ）</v>
      </c>
      <c r="X13" t="e">
        <f>合計!C21</f>
        <v>#REF!</v>
      </c>
    </row>
    <row r="14" spans="1:24" x14ac:dyDescent="0.55000000000000004">
      <c r="A14" s="20" t="s">
        <v>123</v>
      </c>
      <c r="K14" s="20"/>
      <c r="L14" s="20"/>
      <c r="N14"/>
      <c r="O14"/>
      <c r="W14" t="str">
        <f>合計!B22</f>
        <v>歯列拡大装置上下顎（ノンクラスプ）</v>
      </c>
      <c r="X14" t="e">
        <f>合計!C22</f>
        <v>#REF!</v>
      </c>
    </row>
    <row r="15" spans="1:24" x14ac:dyDescent="0.55000000000000004">
      <c r="A15" s="20" t="e">
        <f>#REF!</f>
        <v>#REF!</v>
      </c>
      <c r="B15" s="20" t="e">
        <f>#REF!</f>
        <v>#REF!</v>
      </c>
      <c r="C15" s="20" t="e">
        <f>#REF!</f>
        <v>#REF!</v>
      </c>
      <c r="D15" s="20" t="e">
        <f>#REF!</f>
        <v>#REF!</v>
      </c>
      <c r="E15" s="20" t="s">
        <v>144</v>
      </c>
      <c r="F15" s="20" t="s">
        <v>145</v>
      </c>
      <c r="G15" s="20" t="s">
        <v>146</v>
      </c>
      <c r="H15" s="20" t="e">
        <f>#REF!</f>
        <v>#REF!</v>
      </c>
      <c r="I15" s="20" t="e">
        <f>#REF!</f>
        <v>#REF!</v>
      </c>
      <c r="J15" s="20" t="e">
        <f>#REF!</f>
        <v>#REF!</v>
      </c>
      <c r="K15" s="20" t="e">
        <f>#REF!</f>
        <v>#REF!</v>
      </c>
      <c r="L15" s="20" t="e">
        <f>#REF!</f>
        <v>#REF!</v>
      </c>
      <c r="M15" s="20" t="e">
        <f>#REF!</f>
        <v>#REF!</v>
      </c>
      <c r="N15" s="20" t="e">
        <f>#REF!</f>
        <v>#REF!</v>
      </c>
      <c r="O15" s="20" t="e">
        <f>#REF!</f>
        <v>#REF!</v>
      </c>
      <c r="P15" s="20" t="e">
        <f>#REF!</f>
        <v>#REF!</v>
      </c>
      <c r="Q15" s="20" t="e">
        <f>#REF!</f>
        <v>#REF!</v>
      </c>
      <c r="R15" s="20" t="e">
        <f>#REF!</f>
        <v>#REF!</v>
      </c>
      <c r="S15" s="20" t="e">
        <f>#REF!</f>
        <v>#REF!</v>
      </c>
      <c r="T15" s="20"/>
      <c r="W15" t="str">
        <f>合計!B23</f>
        <v>歯列拡大装置上（ニッケルフリー）</v>
      </c>
      <c r="X15" t="e">
        <f>合計!C23</f>
        <v>#REF!</v>
      </c>
    </row>
    <row r="16" spans="1:24" x14ac:dyDescent="0.55000000000000004">
      <c r="A16" s="20" t="e">
        <f>#REF!</f>
        <v>#REF!</v>
      </c>
      <c r="B16" s="20" t="e">
        <f>#REF!</f>
        <v>#REF!</v>
      </c>
      <c r="C16" s="20" t="e">
        <f>#REF!</f>
        <v>#REF!</v>
      </c>
      <c r="D16" s="20" t="e">
        <f>#REF!</f>
        <v>#REF!</v>
      </c>
      <c r="H16" s="20" t="e">
        <f>#REF!</f>
        <v>#REF!</v>
      </c>
      <c r="I16" s="20" t="e">
        <f>#REF!</f>
        <v>#REF!</v>
      </c>
      <c r="J16" s="20" t="e">
        <f>#REF!</f>
        <v>#REF!</v>
      </c>
      <c r="K16" s="20" t="e">
        <f>#REF!</f>
        <v>#REF!</v>
      </c>
      <c r="L16" s="20" t="e">
        <f>#REF!</f>
        <v>#REF!</v>
      </c>
      <c r="M16" s="20" t="e">
        <f>#REF!</f>
        <v>#REF!</v>
      </c>
      <c r="N16" s="20" t="e">
        <f>#REF!</f>
        <v>#REF!</v>
      </c>
      <c r="O16" s="20" t="e">
        <f>#REF!</f>
        <v>#REF!</v>
      </c>
      <c r="P16" s="20" t="e">
        <f>#REF!</f>
        <v>#REF!</v>
      </c>
      <c r="Q16" s="20" t="e">
        <f>#REF!</f>
        <v>#REF!</v>
      </c>
      <c r="R16" s="20" t="e">
        <f>#REF!</f>
        <v>#REF!</v>
      </c>
      <c r="S16" s="20" t="e">
        <f>#REF!</f>
        <v>#REF!</v>
      </c>
      <c r="T16" s="20"/>
      <c r="W16" t="str">
        <f>合計!B24</f>
        <v>歯列拡大装置下（ニッケルフリー）</v>
      </c>
      <c r="X16" t="e">
        <f>合計!C24</f>
        <v>#REF!</v>
      </c>
    </row>
    <row r="17" spans="1:24" x14ac:dyDescent="0.55000000000000004">
      <c r="A17" s="20" t="e">
        <f>#REF!</f>
        <v>#REF!</v>
      </c>
      <c r="B17" s="20" t="e">
        <f>#REF!</f>
        <v>#REF!</v>
      </c>
      <c r="C17" s="20" t="e">
        <f>#REF!</f>
        <v>#REF!</v>
      </c>
      <c r="D17" s="20" t="e">
        <f>#REF!</f>
        <v>#REF!</v>
      </c>
      <c r="H17" s="20" t="e">
        <f>#REF!</f>
        <v>#REF!</v>
      </c>
      <c r="I17" s="20" t="e">
        <f>#REF!</f>
        <v>#REF!</v>
      </c>
      <c r="J17" s="20" t="e">
        <f>#REF!</f>
        <v>#REF!</v>
      </c>
      <c r="K17" s="20" t="e">
        <f>#REF!</f>
        <v>#REF!</v>
      </c>
      <c r="L17" s="20" t="e">
        <f>#REF!</f>
        <v>#REF!</v>
      </c>
      <c r="M17" s="20" t="e">
        <f>#REF!</f>
        <v>#REF!</v>
      </c>
      <c r="N17" s="20" t="e">
        <f>#REF!</f>
        <v>#REF!</v>
      </c>
      <c r="O17" s="20" t="e">
        <f>#REF!</f>
        <v>#REF!</v>
      </c>
      <c r="P17" s="20" t="e">
        <f>#REF!</f>
        <v>#REF!</v>
      </c>
      <c r="Q17" s="20" t="e">
        <f>#REF!</f>
        <v>#REF!</v>
      </c>
      <c r="R17" s="20" t="e">
        <f>#REF!</f>
        <v>#REF!</v>
      </c>
      <c r="S17" s="20" t="e">
        <f>#REF!</f>
        <v>#REF!</v>
      </c>
      <c r="T17" s="20"/>
      <c r="V17" t="s">
        <v>128</v>
      </c>
      <c r="W17" t="str">
        <f>合計!B25</f>
        <v>歯列拡大装置上下（ニッケルフリー）</v>
      </c>
      <c r="X17" t="e">
        <f>合計!C25</f>
        <v>#REF!</v>
      </c>
    </row>
    <row r="18" spans="1:24" x14ac:dyDescent="0.55000000000000004">
      <c r="A18" s="20" t="e">
        <f>A6*A17</f>
        <v>#REF!</v>
      </c>
      <c r="B18" s="20" t="e">
        <f>B6*B17</f>
        <v>#REF!</v>
      </c>
      <c r="C18" s="20" t="e">
        <f>C6*C17</f>
        <v>#REF!</v>
      </c>
      <c r="D18" s="20" t="e">
        <f>D6*D17</f>
        <v>#REF!</v>
      </c>
      <c r="H18" s="20" t="e">
        <f t="shared" ref="H18:P18" si="3">H6*H17</f>
        <v>#REF!</v>
      </c>
      <c r="I18" s="20" t="e">
        <f t="shared" si="3"/>
        <v>#REF!</v>
      </c>
      <c r="J18" s="20" t="e">
        <f t="shared" si="3"/>
        <v>#REF!</v>
      </c>
      <c r="K18" s="20" t="e">
        <f t="shared" si="3"/>
        <v>#REF!</v>
      </c>
      <c r="L18" s="20" t="e">
        <f t="shared" si="3"/>
        <v>#REF!</v>
      </c>
      <c r="M18" s="20" t="e">
        <f t="shared" si="3"/>
        <v>#REF!</v>
      </c>
      <c r="N18" s="20" t="e">
        <f t="shared" si="3"/>
        <v>#REF!</v>
      </c>
      <c r="O18" s="20" t="e">
        <f t="shared" si="3"/>
        <v>#REF!</v>
      </c>
      <c r="P18" s="20" t="e">
        <f t="shared" si="3"/>
        <v>#REF!</v>
      </c>
      <c r="Q18" s="20"/>
      <c r="R18" s="20"/>
      <c r="S18" s="20" t="e">
        <f>SUM(A18:P18)</f>
        <v>#REF!</v>
      </c>
      <c r="T18" s="20"/>
      <c r="V18" t="s">
        <v>129</v>
      </c>
    </row>
    <row r="20" spans="1:24" x14ac:dyDescent="0.55000000000000004">
      <c r="A20" s="20" t="s">
        <v>124</v>
      </c>
    </row>
    <row r="21" spans="1:24" x14ac:dyDescent="0.55000000000000004">
      <c r="A21" s="20" t="e">
        <f>#REF!</f>
        <v>#REF!</v>
      </c>
      <c r="B21" s="20" t="e">
        <f>#REF!</f>
        <v>#REF!</v>
      </c>
      <c r="C21" s="20" t="e">
        <f>#REF!</f>
        <v>#REF!</v>
      </c>
      <c r="D21" s="20" t="e">
        <f>#REF!</f>
        <v>#REF!</v>
      </c>
      <c r="E21" s="20" t="e">
        <f>#REF!</f>
        <v>#REF!</v>
      </c>
      <c r="F21" s="20" t="e">
        <f>#REF!</f>
        <v>#REF!</v>
      </c>
      <c r="G21" s="20" t="e">
        <f>#REF!</f>
        <v>#REF!</v>
      </c>
      <c r="H21" s="20" t="e">
        <f>#REF!</f>
        <v>#REF!</v>
      </c>
      <c r="I21" s="20" t="e">
        <f>#REF!</f>
        <v>#REF!</v>
      </c>
      <c r="J21" s="20" t="e">
        <f>#REF!</f>
        <v>#REF!</v>
      </c>
      <c r="K21" s="20" t="e">
        <f>#REF!</f>
        <v>#REF!</v>
      </c>
      <c r="L21" s="20" t="e">
        <f>#REF!</f>
        <v>#REF!</v>
      </c>
      <c r="M21" s="20" t="e">
        <f>#REF!</f>
        <v>#REF!</v>
      </c>
      <c r="N21" s="20" t="e">
        <f>#REF!</f>
        <v>#REF!</v>
      </c>
      <c r="O21" s="20" t="e">
        <f>#REF!</f>
        <v>#REF!</v>
      </c>
      <c r="P21" s="20" t="e">
        <f>#REF!</f>
        <v>#REF!</v>
      </c>
      <c r="Q21" s="20" t="e">
        <f>#REF!</f>
        <v>#REF!</v>
      </c>
      <c r="R21" s="20" t="e">
        <f>#REF!</f>
        <v>#REF!</v>
      </c>
      <c r="S21" s="20" t="e">
        <f>#REF!</f>
        <v>#REF!</v>
      </c>
      <c r="T21" s="20"/>
    </row>
    <row r="22" spans="1:24" x14ac:dyDescent="0.55000000000000004">
      <c r="A22" s="20" t="e">
        <f>#REF!</f>
        <v>#REF!</v>
      </c>
      <c r="B22" s="20" t="e">
        <f>#REF!</f>
        <v>#REF!</v>
      </c>
      <c r="C22" s="20" t="e">
        <f>#REF!</f>
        <v>#REF!</v>
      </c>
      <c r="D22" s="20" t="e">
        <f>#REF!</f>
        <v>#REF!</v>
      </c>
      <c r="E22" s="20" t="e">
        <f>#REF!</f>
        <v>#REF!</v>
      </c>
      <c r="F22" s="20" t="e">
        <f>#REF!</f>
        <v>#REF!</v>
      </c>
      <c r="G22" s="20" t="e">
        <f>#REF!</f>
        <v>#REF!</v>
      </c>
      <c r="H22" s="20" t="e">
        <f>#REF!</f>
        <v>#REF!</v>
      </c>
      <c r="I22" s="20" t="e">
        <f>#REF!</f>
        <v>#REF!</v>
      </c>
      <c r="J22" s="20" t="e">
        <f>#REF!</f>
        <v>#REF!</v>
      </c>
      <c r="K22" s="20" t="e">
        <f>#REF!</f>
        <v>#REF!</v>
      </c>
      <c r="L22" s="20" t="e">
        <f>#REF!</f>
        <v>#REF!</v>
      </c>
      <c r="M22" s="20" t="e">
        <f>#REF!</f>
        <v>#REF!</v>
      </c>
      <c r="N22" s="20" t="e">
        <f>#REF!</f>
        <v>#REF!</v>
      </c>
      <c r="O22" s="20" t="e">
        <f>#REF!</f>
        <v>#REF!</v>
      </c>
      <c r="P22" s="20" t="e">
        <f>#REF!</f>
        <v>#REF!</v>
      </c>
      <c r="Q22" s="20" t="e">
        <f>#REF!</f>
        <v>#REF!</v>
      </c>
      <c r="R22" s="20" t="e">
        <f>#REF!</f>
        <v>#REF!</v>
      </c>
      <c r="S22" s="20" t="e">
        <f>#REF!</f>
        <v>#REF!</v>
      </c>
      <c r="T22" s="20"/>
    </row>
    <row r="23" spans="1:24" x14ac:dyDescent="0.55000000000000004">
      <c r="A23" s="20" t="e">
        <f>#REF!</f>
        <v>#REF!</v>
      </c>
      <c r="B23" s="20" t="e">
        <f>#REF!</f>
        <v>#REF!</v>
      </c>
      <c r="C23" s="20" t="e">
        <f>#REF!</f>
        <v>#REF!</v>
      </c>
      <c r="D23" s="20" t="e">
        <f>#REF!</f>
        <v>#REF!</v>
      </c>
      <c r="E23" s="20" t="e">
        <f>#REF!</f>
        <v>#REF!</v>
      </c>
      <c r="F23" s="20" t="e">
        <f>#REF!</f>
        <v>#REF!</v>
      </c>
      <c r="G23" s="20" t="e">
        <f>#REF!</f>
        <v>#REF!</v>
      </c>
      <c r="H23" s="20" t="e">
        <f>#REF!</f>
        <v>#REF!</v>
      </c>
      <c r="I23" s="20" t="e">
        <f>#REF!</f>
        <v>#REF!</v>
      </c>
      <c r="J23" s="20" t="e">
        <f>#REF!</f>
        <v>#REF!</v>
      </c>
      <c r="K23" s="20" t="e">
        <f>#REF!</f>
        <v>#REF!</v>
      </c>
      <c r="L23" s="20" t="e">
        <f>#REF!</f>
        <v>#REF!</v>
      </c>
      <c r="M23" s="20" t="e">
        <f>#REF!</f>
        <v>#REF!</v>
      </c>
      <c r="N23" s="20" t="e">
        <f>#REF!</f>
        <v>#REF!</v>
      </c>
      <c r="O23" s="20" t="e">
        <f>#REF!</f>
        <v>#REF!</v>
      </c>
      <c r="P23" s="20" t="e">
        <f>#REF!</f>
        <v>#REF!</v>
      </c>
      <c r="Q23" s="20" t="e">
        <f>#REF!</f>
        <v>#REF!</v>
      </c>
      <c r="R23" s="20" t="e">
        <f>#REF!</f>
        <v>#REF!</v>
      </c>
      <c r="S23" s="20" t="e">
        <f>#REF!</f>
        <v>#REF!</v>
      </c>
      <c r="T23" s="20"/>
      <c r="V23" t="s">
        <v>128</v>
      </c>
    </row>
    <row r="24" spans="1:24" x14ac:dyDescent="0.55000000000000004">
      <c r="A24" s="20" t="e">
        <f>A6*A23</f>
        <v>#REF!</v>
      </c>
      <c r="B24" s="20" t="e">
        <f>B6*B23</f>
        <v>#REF!</v>
      </c>
      <c r="C24" s="20" t="e">
        <f t="shared" ref="C24:R24" si="4">C6*C23</f>
        <v>#REF!</v>
      </c>
      <c r="D24" s="20" t="e">
        <f t="shared" si="4"/>
        <v>#REF!</v>
      </c>
      <c r="E24" s="20" t="e">
        <f>E6*E23</f>
        <v>#REF!</v>
      </c>
      <c r="F24" s="20" t="e">
        <f t="shared" si="4"/>
        <v>#REF!</v>
      </c>
      <c r="G24" s="20" t="e">
        <f>G6*G23</f>
        <v>#REF!</v>
      </c>
      <c r="H24" s="20" t="e">
        <f t="shared" si="4"/>
        <v>#REF!</v>
      </c>
      <c r="I24" s="20" t="e">
        <f t="shared" si="4"/>
        <v>#REF!</v>
      </c>
      <c r="J24" s="20" t="e">
        <f t="shared" si="4"/>
        <v>#REF!</v>
      </c>
      <c r="K24" s="20" t="e">
        <f t="shared" si="4"/>
        <v>#REF!</v>
      </c>
      <c r="L24" s="20" t="e">
        <f t="shared" si="4"/>
        <v>#REF!</v>
      </c>
      <c r="M24" s="20" t="e">
        <f>M6*M23</f>
        <v>#REF!</v>
      </c>
      <c r="N24" s="20" t="e">
        <f t="shared" si="4"/>
        <v>#REF!</v>
      </c>
      <c r="O24" s="20" t="e">
        <f t="shared" si="4"/>
        <v>#REF!</v>
      </c>
      <c r="P24" s="20" t="e">
        <f t="shared" si="4"/>
        <v>#REF!</v>
      </c>
      <c r="Q24" s="20" t="e">
        <f t="shared" si="4"/>
        <v>#REF!</v>
      </c>
      <c r="R24" s="20" t="e">
        <f t="shared" si="4"/>
        <v>#REF!</v>
      </c>
      <c r="S24" s="20" t="e">
        <f>SUM(A24:R24)</f>
        <v>#REF!</v>
      </c>
      <c r="T24" s="20"/>
      <c r="V24" t="s">
        <v>129</v>
      </c>
    </row>
    <row r="26" spans="1:24" x14ac:dyDescent="0.55000000000000004">
      <c r="A26" s="20" t="s">
        <v>125</v>
      </c>
    </row>
    <row r="27" spans="1:24" x14ac:dyDescent="0.55000000000000004">
      <c r="A27" s="20" t="e">
        <f>#REF!</f>
        <v>#REF!</v>
      </c>
      <c r="B27" s="20" t="e">
        <f>#REF!</f>
        <v>#REF!</v>
      </c>
      <c r="C27" s="20" t="e">
        <f>#REF!</f>
        <v>#REF!</v>
      </c>
      <c r="D27" s="20" t="e">
        <f>#REF!</f>
        <v>#REF!</v>
      </c>
      <c r="E27" s="20" t="s">
        <v>144</v>
      </c>
      <c r="F27" s="20" t="s">
        <v>145</v>
      </c>
      <c r="G27" s="20" t="s">
        <v>146</v>
      </c>
      <c r="H27" s="20" t="e">
        <f>#REF!</f>
        <v>#REF!</v>
      </c>
      <c r="I27" s="20" t="e">
        <f>#REF!</f>
        <v>#REF!</v>
      </c>
      <c r="J27" s="20" t="e">
        <f>#REF!</f>
        <v>#REF!</v>
      </c>
      <c r="K27" s="20" t="e">
        <f>#REF!</f>
        <v>#REF!</v>
      </c>
      <c r="L27" s="20" t="e">
        <f>#REF!</f>
        <v>#REF!</v>
      </c>
      <c r="M27" s="20" t="e">
        <f>#REF!</f>
        <v>#REF!</v>
      </c>
      <c r="N27" s="20" t="e">
        <f>#REF!</f>
        <v>#REF!</v>
      </c>
      <c r="O27" s="20" t="e">
        <f>#REF!</f>
        <v>#REF!</v>
      </c>
      <c r="P27" s="20" t="e">
        <f>#REF!</f>
        <v>#REF!</v>
      </c>
      <c r="Q27" s="20" t="e">
        <f>#REF!</f>
        <v>#REF!</v>
      </c>
      <c r="R27" s="20" t="e">
        <f>#REF!</f>
        <v>#REF!</v>
      </c>
      <c r="S27" s="20" t="e">
        <f>#REF!</f>
        <v>#REF!</v>
      </c>
      <c r="T27" s="20"/>
    </row>
    <row r="28" spans="1:24" x14ac:dyDescent="0.55000000000000004">
      <c r="A28" s="20" t="e">
        <f>#REF!</f>
        <v>#REF!</v>
      </c>
      <c r="B28" s="20" t="e">
        <f>#REF!</f>
        <v>#REF!</v>
      </c>
      <c r="C28" s="20" t="e">
        <f>#REF!</f>
        <v>#REF!</v>
      </c>
      <c r="D28" s="20" t="e">
        <f>#REF!</f>
        <v>#REF!</v>
      </c>
      <c r="H28" s="20" t="e">
        <f>#REF!</f>
        <v>#REF!</v>
      </c>
      <c r="I28" s="20" t="e">
        <f>#REF!</f>
        <v>#REF!</v>
      </c>
      <c r="J28" s="20" t="e">
        <f>#REF!</f>
        <v>#REF!</v>
      </c>
      <c r="K28" s="20" t="e">
        <f>#REF!</f>
        <v>#REF!</v>
      </c>
      <c r="L28" s="20" t="e">
        <f>#REF!</f>
        <v>#REF!</v>
      </c>
      <c r="M28" s="20" t="e">
        <f>#REF!</f>
        <v>#REF!</v>
      </c>
      <c r="N28" s="20" t="e">
        <f>#REF!</f>
        <v>#REF!</v>
      </c>
      <c r="O28" s="20" t="e">
        <f>#REF!</f>
        <v>#REF!</v>
      </c>
      <c r="P28" s="20" t="e">
        <f>#REF!</f>
        <v>#REF!</v>
      </c>
      <c r="Q28" s="20" t="e">
        <f>#REF!</f>
        <v>#REF!</v>
      </c>
      <c r="R28" s="20" t="e">
        <f>#REF!</f>
        <v>#REF!</v>
      </c>
      <c r="S28" s="20" t="e">
        <f>#REF!</f>
        <v>#REF!</v>
      </c>
      <c r="T28" s="20"/>
    </row>
    <row r="29" spans="1:24" x14ac:dyDescent="0.55000000000000004">
      <c r="A29" s="20" t="e">
        <f>#REF!</f>
        <v>#REF!</v>
      </c>
      <c r="B29" s="20" t="e">
        <f>#REF!</f>
        <v>#REF!</v>
      </c>
      <c r="C29" s="20" t="e">
        <f>#REF!</f>
        <v>#REF!</v>
      </c>
      <c r="D29" s="20" t="e">
        <f>#REF!</f>
        <v>#REF!</v>
      </c>
      <c r="H29" s="20" t="e">
        <f>#REF!</f>
        <v>#REF!</v>
      </c>
      <c r="I29" s="20" t="e">
        <f>#REF!</f>
        <v>#REF!</v>
      </c>
      <c r="J29" s="20" t="e">
        <f>#REF!</f>
        <v>#REF!</v>
      </c>
      <c r="K29" s="20" t="e">
        <f>#REF!</f>
        <v>#REF!</v>
      </c>
      <c r="L29" s="20" t="e">
        <f>#REF!</f>
        <v>#REF!</v>
      </c>
      <c r="M29" s="20" t="e">
        <f>#REF!</f>
        <v>#REF!</v>
      </c>
      <c r="N29" s="20" t="e">
        <f>#REF!</f>
        <v>#REF!</v>
      </c>
      <c r="O29" s="20" t="e">
        <f>#REF!</f>
        <v>#REF!</v>
      </c>
      <c r="P29" s="20" t="e">
        <f>#REF!</f>
        <v>#REF!</v>
      </c>
      <c r="Q29" s="20" t="e">
        <f>#REF!</f>
        <v>#REF!</v>
      </c>
      <c r="R29" s="20" t="e">
        <f>#REF!</f>
        <v>#REF!</v>
      </c>
      <c r="S29" s="20" t="e">
        <f>#REF!</f>
        <v>#REF!</v>
      </c>
      <c r="T29" s="20"/>
      <c r="V29" t="s">
        <v>128</v>
      </c>
    </row>
    <row r="30" spans="1:24" x14ac:dyDescent="0.55000000000000004">
      <c r="A30" s="20" t="e">
        <f>A6*A29</f>
        <v>#REF!</v>
      </c>
      <c r="B30" s="20" t="e">
        <f t="shared" ref="B30:R30" si="5">B6*B29</f>
        <v>#REF!</v>
      </c>
      <c r="C30" s="20" t="e">
        <f t="shared" si="5"/>
        <v>#REF!</v>
      </c>
      <c r="D30" s="20" t="e">
        <f t="shared" si="5"/>
        <v>#REF!</v>
      </c>
      <c r="E30" s="20">
        <f t="shared" si="5"/>
        <v>0</v>
      </c>
      <c r="F30" s="20">
        <f t="shared" si="5"/>
        <v>0</v>
      </c>
      <c r="G30" s="20">
        <f t="shared" si="5"/>
        <v>0</v>
      </c>
      <c r="H30" s="20" t="e">
        <f t="shared" si="5"/>
        <v>#REF!</v>
      </c>
      <c r="I30" s="20" t="e">
        <f t="shared" si="5"/>
        <v>#REF!</v>
      </c>
      <c r="J30" s="20" t="e">
        <f t="shared" si="5"/>
        <v>#REF!</v>
      </c>
      <c r="K30" s="20" t="e">
        <f t="shared" si="5"/>
        <v>#REF!</v>
      </c>
      <c r="L30" s="20" t="e">
        <f t="shared" si="5"/>
        <v>#REF!</v>
      </c>
      <c r="M30" s="20" t="e">
        <f t="shared" si="5"/>
        <v>#REF!</v>
      </c>
      <c r="N30" s="20" t="e">
        <f t="shared" si="5"/>
        <v>#REF!</v>
      </c>
      <c r="O30" s="20" t="e">
        <f t="shared" si="5"/>
        <v>#REF!</v>
      </c>
      <c r="P30" s="20" t="e">
        <f t="shared" si="5"/>
        <v>#REF!</v>
      </c>
      <c r="Q30" s="20" t="e">
        <f t="shared" si="5"/>
        <v>#REF!</v>
      </c>
      <c r="R30" s="20" t="e">
        <f t="shared" si="5"/>
        <v>#REF!</v>
      </c>
      <c r="S30" s="20" t="e">
        <f>SUM(A30:P30)</f>
        <v>#REF!</v>
      </c>
      <c r="T30" s="20"/>
      <c r="V30" t="s">
        <v>129</v>
      </c>
    </row>
    <row r="31" spans="1:24" x14ac:dyDescent="0.55000000000000004">
      <c r="K31" s="20"/>
      <c r="L31" s="20"/>
      <c r="N31"/>
      <c r="O31"/>
      <c r="Q31" s="20"/>
      <c r="R31" s="20"/>
      <c r="S31" s="20"/>
      <c r="T31" s="20"/>
    </row>
    <row r="32" spans="1:24" x14ac:dyDescent="0.55000000000000004">
      <c r="A32" s="20" t="s">
        <v>126</v>
      </c>
      <c r="K32" s="20"/>
      <c r="L32" s="20"/>
      <c r="N32"/>
      <c r="O32"/>
      <c r="Q32" s="20"/>
      <c r="R32" s="20"/>
      <c r="S32" s="20"/>
      <c r="T32" s="20"/>
    </row>
    <row r="33" spans="1:22" x14ac:dyDescent="0.55000000000000004">
      <c r="A33" s="20" t="e">
        <f>#REF!</f>
        <v>#REF!</v>
      </c>
      <c r="B33" s="20" t="e">
        <f>#REF!</f>
        <v>#REF!</v>
      </c>
      <c r="C33" s="20" t="e">
        <f>#REF!</f>
        <v>#REF!</v>
      </c>
      <c r="D33" s="20" t="e">
        <f>#REF!</f>
        <v>#REF!</v>
      </c>
      <c r="E33" s="20" t="s">
        <v>144</v>
      </c>
      <c r="F33" s="20" t="s">
        <v>145</v>
      </c>
      <c r="G33" s="20" t="s">
        <v>146</v>
      </c>
      <c r="H33" s="20" t="e">
        <f>#REF!</f>
        <v>#REF!</v>
      </c>
      <c r="I33" s="20" t="e">
        <f>#REF!</f>
        <v>#REF!</v>
      </c>
      <c r="J33" s="20" t="e">
        <f>#REF!</f>
        <v>#REF!</v>
      </c>
      <c r="K33" s="20" t="e">
        <f>#REF!</f>
        <v>#REF!</v>
      </c>
      <c r="L33" s="20" t="e">
        <f>#REF!</f>
        <v>#REF!</v>
      </c>
      <c r="M33" s="20" t="e">
        <f>#REF!</f>
        <v>#REF!</v>
      </c>
      <c r="N33" s="20" t="e">
        <f>#REF!</f>
        <v>#REF!</v>
      </c>
      <c r="O33" s="20" t="e">
        <f>#REF!</f>
        <v>#REF!</v>
      </c>
      <c r="P33" s="20" t="e">
        <f>#REF!</f>
        <v>#REF!</v>
      </c>
      <c r="Q33" s="20" t="e">
        <f>#REF!</f>
        <v>#REF!</v>
      </c>
      <c r="R33" s="20" t="e">
        <f>#REF!</f>
        <v>#REF!</v>
      </c>
      <c r="S33" s="20" t="e">
        <f>#REF!</f>
        <v>#REF!</v>
      </c>
      <c r="T33" s="20"/>
    </row>
    <row r="34" spans="1:22" x14ac:dyDescent="0.55000000000000004">
      <c r="A34" s="20" t="e">
        <f>#REF!</f>
        <v>#REF!</v>
      </c>
      <c r="B34" s="20" t="e">
        <f>#REF!</f>
        <v>#REF!</v>
      </c>
      <c r="C34" s="20" t="e">
        <f>#REF!</f>
        <v>#REF!</v>
      </c>
      <c r="D34" s="20" t="e">
        <f>#REF!</f>
        <v>#REF!</v>
      </c>
      <c r="H34" s="20" t="e">
        <f>#REF!</f>
        <v>#REF!</v>
      </c>
      <c r="I34" s="20" t="e">
        <f>#REF!</f>
        <v>#REF!</v>
      </c>
      <c r="J34" s="20" t="e">
        <f>#REF!</f>
        <v>#REF!</v>
      </c>
      <c r="K34" s="20" t="e">
        <f>#REF!</f>
        <v>#REF!</v>
      </c>
      <c r="L34" s="20" t="e">
        <f>#REF!</f>
        <v>#REF!</v>
      </c>
      <c r="M34" s="20" t="e">
        <f>#REF!</f>
        <v>#REF!</v>
      </c>
      <c r="N34" s="20" t="e">
        <f>#REF!</f>
        <v>#REF!</v>
      </c>
      <c r="O34" s="20" t="e">
        <f>#REF!</f>
        <v>#REF!</v>
      </c>
      <c r="P34" s="20" t="e">
        <f>#REF!</f>
        <v>#REF!</v>
      </c>
      <c r="Q34" s="20" t="e">
        <f>#REF!</f>
        <v>#REF!</v>
      </c>
      <c r="R34" s="20" t="e">
        <f>#REF!</f>
        <v>#REF!</v>
      </c>
      <c r="S34" s="20" t="e">
        <f>#REF!</f>
        <v>#REF!</v>
      </c>
      <c r="T34" s="20"/>
    </row>
    <row r="35" spans="1:22" x14ac:dyDescent="0.55000000000000004">
      <c r="A35" s="20" t="e">
        <f>#REF!</f>
        <v>#REF!</v>
      </c>
      <c r="B35" s="20" t="e">
        <f>#REF!</f>
        <v>#REF!</v>
      </c>
      <c r="C35" s="20" t="e">
        <f>#REF!</f>
        <v>#REF!</v>
      </c>
      <c r="D35" s="20" t="e">
        <f>#REF!</f>
        <v>#REF!</v>
      </c>
      <c r="H35" s="20" t="e">
        <f>#REF!</f>
        <v>#REF!</v>
      </c>
      <c r="I35" s="20" t="e">
        <f>#REF!</f>
        <v>#REF!</v>
      </c>
      <c r="J35" s="20" t="e">
        <f>#REF!</f>
        <v>#REF!</v>
      </c>
      <c r="K35" s="20" t="e">
        <f>#REF!</f>
        <v>#REF!</v>
      </c>
      <c r="L35" s="20" t="e">
        <f>#REF!</f>
        <v>#REF!</v>
      </c>
      <c r="M35" s="20" t="e">
        <f>#REF!</f>
        <v>#REF!</v>
      </c>
      <c r="N35" s="20" t="e">
        <f>#REF!</f>
        <v>#REF!</v>
      </c>
      <c r="O35" s="20" t="e">
        <f>#REF!</f>
        <v>#REF!</v>
      </c>
      <c r="P35" s="20" t="e">
        <f>#REF!</f>
        <v>#REF!</v>
      </c>
      <c r="Q35" s="20" t="e">
        <f>#REF!</f>
        <v>#REF!</v>
      </c>
      <c r="R35" s="20" t="e">
        <f>#REF!</f>
        <v>#REF!</v>
      </c>
      <c r="S35" s="20" t="e">
        <f>#REF!</f>
        <v>#REF!</v>
      </c>
      <c r="T35" s="20"/>
      <c r="V35" t="s">
        <v>128</v>
      </c>
    </row>
    <row r="36" spans="1:22" x14ac:dyDescent="0.55000000000000004">
      <c r="A36" s="20" t="e">
        <f>A6*A35</f>
        <v>#REF!</v>
      </c>
      <c r="B36" s="20" t="e">
        <f>B6*B35</f>
        <v>#REF!</v>
      </c>
      <c r="C36" s="20" t="e">
        <f>C6*C35</f>
        <v>#REF!</v>
      </c>
      <c r="D36" s="20" t="e">
        <f>D6*D35</f>
        <v>#REF!</v>
      </c>
      <c r="H36" s="20" t="e">
        <f t="shared" ref="H36:P36" si="6">H6*H35</f>
        <v>#REF!</v>
      </c>
      <c r="I36" s="20" t="e">
        <f t="shared" si="6"/>
        <v>#REF!</v>
      </c>
      <c r="J36" s="20" t="e">
        <f t="shared" si="6"/>
        <v>#REF!</v>
      </c>
      <c r="K36" s="20" t="e">
        <f t="shared" si="6"/>
        <v>#REF!</v>
      </c>
      <c r="L36" s="20" t="e">
        <f t="shared" si="6"/>
        <v>#REF!</v>
      </c>
      <c r="M36" s="20" t="e">
        <f t="shared" si="6"/>
        <v>#REF!</v>
      </c>
      <c r="N36" s="20" t="e">
        <f t="shared" si="6"/>
        <v>#REF!</v>
      </c>
      <c r="O36" s="20" t="e">
        <f t="shared" si="6"/>
        <v>#REF!</v>
      </c>
      <c r="P36" s="20" t="e">
        <f t="shared" si="6"/>
        <v>#REF!</v>
      </c>
      <c r="Q36" s="20"/>
      <c r="R36" s="20"/>
      <c r="S36" s="20" t="e">
        <f>SUM(A36:P36)</f>
        <v>#REF!</v>
      </c>
      <c r="T36" s="20"/>
      <c r="V36" t="s">
        <v>129</v>
      </c>
    </row>
    <row r="38" spans="1:22" x14ac:dyDescent="0.55000000000000004">
      <c r="A38" s="20" t="s">
        <v>195</v>
      </c>
      <c r="K38" s="20"/>
      <c r="L38" s="20"/>
      <c r="N38"/>
      <c r="O38"/>
      <c r="Q38" s="20"/>
      <c r="R38" s="20"/>
      <c r="S38" s="20"/>
      <c r="T38" s="20"/>
    </row>
    <row r="39" spans="1:22" x14ac:dyDescent="0.55000000000000004">
      <c r="A39" s="20" t="e">
        <f>#REF!</f>
        <v>#REF!</v>
      </c>
      <c r="B39" s="20" t="e">
        <f>#REF!</f>
        <v>#REF!</v>
      </c>
      <c r="C39" s="20" t="e">
        <f>#REF!</f>
        <v>#REF!</v>
      </c>
      <c r="D39" s="20" t="e">
        <f>#REF!</f>
        <v>#REF!</v>
      </c>
      <c r="E39" s="20" t="s">
        <v>144</v>
      </c>
      <c r="F39" s="20" t="s">
        <v>145</v>
      </c>
      <c r="G39" s="20" t="s">
        <v>146</v>
      </c>
      <c r="H39" s="20" t="e">
        <f>#REF!</f>
        <v>#REF!</v>
      </c>
      <c r="I39" s="20" t="e">
        <f>#REF!</f>
        <v>#REF!</v>
      </c>
      <c r="J39" s="20" t="e">
        <f>#REF!</f>
        <v>#REF!</v>
      </c>
      <c r="K39" s="20" t="e">
        <f>#REF!</f>
        <v>#REF!</v>
      </c>
      <c r="L39" s="20" t="e">
        <f>#REF!</f>
        <v>#REF!</v>
      </c>
      <c r="M39" s="20" t="e">
        <f>#REF!</f>
        <v>#REF!</v>
      </c>
      <c r="N39" s="20" t="e">
        <f>#REF!</f>
        <v>#REF!</v>
      </c>
      <c r="O39" s="20" t="e">
        <f>#REF!</f>
        <v>#REF!</v>
      </c>
      <c r="P39" s="20" t="e">
        <f>#REF!</f>
        <v>#REF!</v>
      </c>
      <c r="Q39" s="20" t="e">
        <f>#REF!</f>
        <v>#REF!</v>
      </c>
      <c r="R39" s="20" t="e">
        <f>#REF!</f>
        <v>#REF!</v>
      </c>
      <c r="S39" s="20" t="e">
        <f>#REF!</f>
        <v>#REF!</v>
      </c>
      <c r="T39" s="20"/>
    </row>
    <row r="40" spans="1:22" x14ac:dyDescent="0.55000000000000004">
      <c r="A40" s="20" t="e">
        <f>#REF!</f>
        <v>#REF!</v>
      </c>
      <c r="B40" s="20" t="e">
        <f>#REF!</f>
        <v>#REF!</v>
      </c>
      <c r="C40" s="20" t="e">
        <f>#REF!</f>
        <v>#REF!</v>
      </c>
      <c r="D40" s="20" t="e">
        <f>#REF!</f>
        <v>#REF!</v>
      </c>
      <c r="H40" s="20" t="e">
        <f>#REF!</f>
        <v>#REF!</v>
      </c>
      <c r="I40" s="20" t="e">
        <f>#REF!</f>
        <v>#REF!</v>
      </c>
      <c r="J40" s="20" t="e">
        <f>#REF!</f>
        <v>#REF!</v>
      </c>
      <c r="K40" s="20" t="e">
        <f>#REF!</f>
        <v>#REF!</v>
      </c>
      <c r="L40" s="20" t="e">
        <f>#REF!</f>
        <v>#REF!</v>
      </c>
      <c r="M40" s="20" t="e">
        <f>#REF!</f>
        <v>#REF!</v>
      </c>
      <c r="N40" s="20" t="e">
        <f>#REF!</f>
        <v>#REF!</v>
      </c>
      <c r="O40" s="20" t="e">
        <f>#REF!</f>
        <v>#REF!</v>
      </c>
      <c r="P40" s="20" t="e">
        <f>#REF!</f>
        <v>#REF!</v>
      </c>
      <c r="Q40" s="20" t="e">
        <f>#REF!</f>
        <v>#REF!</v>
      </c>
      <c r="R40" s="20" t="e">
        <f>#REF!</f>
        <v>#REF!</v>
      </c>
      <c r="S40" s="20" t="e">
        <f>#REF!</f>
        <v>#REF!</v>
      </c>
      <c r="T40" s="20"/>
    </row>
    <row r="41" spans="1:22" x14ac:dyDescent="0.55000000000000004">
      <c r="A41" s="20" t="e">
        <f>#REF!</f>
        <v>#REF!</v>
      </c>
      <c r="B41" s="20" t="e">
        <f>#REF!</f>
        <v>#REF!</v>
      </c>
      <c r="C41" s="20" t="e">
        <f>#REF!</f>
        <v>#REF!</v>
      </c>
      <c r="D41" s="20" t="e">
        <f>#REF!</f>
        <v>#REF!</v>
      </c>
      <c r="H41" s="20" t="e">
        <f>#REF!</f>
        <v>#REF!</v>
      </c>
      <c r="I41" s="20" t="e">
        <f>#REF!</f>
        <v>#REF!</v>
      </c>
      <c r="J41" s="20" t="e">
        <f>#REF!</f>
        <v>#REF!</v>
      </c>
      <c r="K41" s="20" t="e">
        <f>#REF!</f>
        <v>#REF!</v>
      </c>
      <c r="L41" s="20" t="e">
        <f>#REF!</f>
        <v>#REF!</v>
      </c>
      <c r="M41" s="20" t="e">
        <f>#REF!</f>
        <v>#REF!</v>
      </c>
      <c r="N41" s="20" t="e">
        <f>#REF!</f>
        <v>#REF!</v>
      </c>
      <c r="O41" s="20" t="e">
        <f>#REF!</f>
        <v>#REF!</v>
      </c>
      <c r="P41" s="20" t="e">
        <f>#REF!</f>
        <v>#REF!</v>
      </c>
      <c r="Q41" s="20" t="e">
        <f>#REF!</f>
        <v>#REF!</v>
      </c>
      <c r="R41" s="20" t="e">
        <f>#REF!</f>
        <v>#REF!</v>
      </c>
      <c r="S41" s="20" t="e">
        <f>#REF!</f>
        <v>#REF!</v>
      </c>
      <c r="T41" s="20"/>
      <c r="V41" t="s">
        <v>128</v>
      </c>
    </row>
    <row r="42" spans="1:22" x14ac:dyDescent="0.55000000000000004">
      <c r="A42" s="20" t="e">
        <f>A6*A41</f>
        <v>#REF!</v>
      </c>
      <c r="B42" s="20" t="e">
        <f>B6*B41</f>
        <v>#REF!</v>
      </c>
      <c r="C42" s="20" t="e">
        <f>C6*C41</f>
        <v>#REF!</v>
      </c>
      <c r="D42" s="20" t="e">
        <f>D6*D41</f>
        <v>#REF!</v>
      </c>
      <c r="H42" s="20" t="e">
        <f t="shared" ref="H42:P42" si="7">H6*H41</f>
        <v>#REF!</v>
      </c>
      <c r="I42" s="20" t="e">
        <f t="shared" si="7"/>
        <v>#REF!</v>
      </c>
      <c r="J42" s="20" t="e">
        <f t="shared" si="7"/>
        <v>#REF!</v>
      </c>
      <c r="K42" s="20" t="e">
        <f t="shared" si="7"/>
        <v>#REF!</v>
      </c>
      <c r="L42" s="20" t="e">
        <f t="shared" si="7"/>
        <v>#REF!</v>
      </c>
      <c r="M42" s="20" t="e">
        <f t="shared" si="7"/>
        <v>#REF!</v>
      </c>
      <c r="N42" s="20" t="e">
        <f t="shared" si="7"/>
        <v>#REF!</v>
      </c>
      <c r="O42" s="20" t="e">
        <f t="shared" si="7"/>
        <v>#REF!</v>
      </c>
      <c r="P42" s="20" t="e">
        <f t="shared" si="7"/>
        <v>#REF!</v>
      </c>
      <c r="Q42" s="20"/>
      <c r="R42" s="20"/>
      <c r="S42" s="20" t="e">
        <f>SUM(A42:P42)</f>
        <v>#REF!</v>
      </c>
      <c r="T42" s="20"/>
      <c r="V42" t="s">
        <v>129</v>
      </c>
    </row>
    <row r="44" spans="1:22" x14ac:dyDescent="0.55000000000000004">
      <c r="A44" s="18" t="e">
        <f>#REF!</f>
        <v>#REF!</v>
      </c>
      <c r="B44" s="18" t="e">
        <f>#REF!</f>
        <v>#REF!</v>
      </c>
      <c r="C44" s="18" t="e">
        <f>#REF!</f>
        <v>#REF!</v>
      </c>
      <c r="D44" s="18" t="e">
        <f>#REF!</f>
        <v>#REF!</v>
      </c>
      <c r="E44" s="18" t="e">
        <f>#REF!</f>
        <v>#REF!</v>
      </c>
      <c r="F44" s="18" t="e">
        <f>#REF!</f>
        <v>#REF!</v>
      </c>
      <c r="G44" s="18" t="e">
        <f>#REF!</f>
        <v>#REF!</v>
      </c>
      <c r="H44" s="18" t="e">
        <f>#REF!</f>
        <v>#REF!</v>
      </c>
      <c r="I44" s="18" t="e">
        <f>#REF!</f>
        <v>#REF!</v>
      </c>
      <c r="J44" s="18" t="e">
        <f>#REF!</f>
        <v>#REF!</v>
      </c>
      <c r="K44" s="18" t="e">
        <f>#REF!</f>
        <v>#REF!</v>
      </c>
      <c r="L44" s="18" t="e">
        <f>#REF!</f>
        <v>#REF!</v>
      </c>
      <c r="M44" s="18"/>
      <c r="N44"/>
      <c r="O44"/>
      <c r="Q44" s="20"/>
      <c r="R44" s="20"/>
      <c r="S44" s="20"/>
    </row>
    <row r="45" spans="1:22" x14ac:dyDescent="0.55000000000000004">
      <c r="A45" s="18" t="e">
        <f>#REF!</f>
        <v>#REF!</v>
      </c>
      <c r="B45" s="18" t="e">
        <f>#REF!</f>
        <v>#REF!</v>
      </c>
      <c r="C45" s="18" t="e">
        <f>#REF!</f>
        <v>#REF!</v>
      </c>
      <c r="D45" s="18" t="e">
        <f>#REF!</f>
        <v>#REF!</v>
      </c>
      <c r="E45" s="18" t="e">
        <f>#REF!</f>
        <v>#REF!</v>
      </c>
      <c r="F45" s="18" t="e">
        <f>#REF!</f>
        <v>#REF!</v>
      </c>
      <c r="G45" s="18" t="e">
        <f>#REF!</f>
        <v>#REF!</v>
      </c>
      <c r="H45" s="18" t="e">
        <f>#REF!</f>
        <v>#REF!</v>
      </c>
      <c r="I45" s="18" t="e">
        <f>#REF!</f>
        <v>#REF!</v>
      </c>
      <c r="J45" s="18" t="e">
        <f>#REF!</f>
        <v>#REF!</v>
      </c>
      <c r="K45" s="18" t="e">
        <f>#REF!</f>
        <v>#REF!</v>
      </c>
      <c r="L45" s="18" t="e">
        <f>#REF!</f>
        <v>#REF!</v>
      </c>
      <c r="M45" s="18"/>
      <c r="N45" s="31" t="e">
        <f>B45+D45+F45+H45+J45</f>
        <v>#REF!</v>
      </c>
      <c r="O45"/>
      <c r="P45" s="20" t="str">
        <f>合計!B28</f>
        <v>初回1回</v>
      </c>
      <c r="Q45" s="32" t="e">
        <f>合計!C28</f>
        <v>#REF!</v>
      </c>
    </row>
    <row r="46" spans="1:22" x14ac:dyDescent="0.55000000000000004">
      <c r="A46" s="18" t="e">
        <f>#REF!</f>
        <v>#REF!</v>
      </c>
      <c r="B46" s="18" t="e">
        <f>#REF!</f>
        <v>#REF!</v>
      </c>
      <c r="C46" s="18" t="e">
        <f>#REF!</f>
        <v>#REF!</v>
      </c>
      <c r="D46" s="18" t="e">
        <f>#REF!</f>
        <v>#REF!</v>
      </c>
      <c r="E46" s="18" t="e">
        <f>#REF!</f>
        <v>#REF!</v>
      </c>
      <c r="F46" s="18" t="e">
        <f>#REF!</f>
        <v>#REF!</v>
      </c>
      <c r="G46" s="18" t="e">
        <f>#REF!</f>
        <v>#REF!</v>
      </c>
      <c r="H46" s="18" t="e">
        <f>#REF!</f>
        <v>#REF!</v>
      </c>
      <c r="I46" s="18" t="e">
        <f>#REF!</f>
        <v>#REF!</v>
      </c>
      <c r="J46" s="18" t="e">
        <f>#REF!</f>
        <v>#REF!</v>
      </c>
      <c r="K46" s="18" t="e">
        <f>#REF!</f>
        <v>#REF!</v>
      </c>
      <c r="L46" s="18" t="e">
        <f>#REF!</f>
        <v>#REF!</v>
      </c>
      <c r="M46" s="18"/>
      <c r="N46" s="31" t="e">
        <f t="shared" ref="N46:N61" si="8">B46+D46+F46+H46+J46</f>
        <v>#REF!</v>
      </c>
      <c r="O46"/>
      <c r="P46" s="20" t="str">
        <f>合計!B29</f>
        <v>初回4回コース</v>
      </c>
      <c r="Q46" s="32" t="e">
        <f>合計!C29</f>
        <v>#REF!</v>
      </c>
    </row>
    <row r="47" spans="1:22" x14ac:dyDescent="0.55000000000000004">
      <c r="A47" s="18" t="e">
        <f>#REF!</f>
        <v>#REF!</v>
      </c>
      <c r="B47" s="18" t="e">
        <f>#REF!</f>
        <v>#REF!</v>
      </c>
      <c r="C47" s="18" t="e">
        <f>#REF!</f>
        <v>#REF!</v>
      </c>
      <c r="D47" s="18" t="e">
        <f>#REF!</f>
        <v>#REF!</v>
      </c>
      <c r="E47" s="18" t="e">
        <f>#REF!</f>
        <v>#REF!</v>
      </c>
      <c r="F47" s="18" t="e">
        <f>#REF!</f>
        <v>#REF!</v>
      </c>
      <c r="G47" s="18" t="e">
        <f>#REF!</f>
        <v>#REF!</v>
      </c>
      <c r="H47" s="18" t="e">
        <f>#REF!</f>
        <v>#REF!</v>
      </c>
      <c r="I47" s="18" t="e">
        <f>#REF!</f>
        <v>#REF!</v>
      </c>
      <c r="J47" s="18" t="e">
        <f>#REF!</f>
        <v>#REF!</v>
      </c>
      <c r="K47" s="18" t="e">
        <f>#REF!</f>
        <v>#REF!</v>
      </c>
      <c r="L47" s="18" t="e">
        <f>#REF!</f>
        <v>#REF!</v>
      </c>
      <c r="M47" s="18"/>
      <c r="N47" s="31" t="e">
        <f t="shared" si="8"/>
        <v>#REF!</v>
      </c>
      <c r="O47"/>
      <c r="P47" s="20" t="str">
        <f>合計!B30</f>
        <v>初回7回コース</v>
      </c>
      <c r="Q47" s="32" t="e">
        <f>合計!C30</f>
        <v>#REF!</v>
      </c>
      <c r="S47" t="s">
        <v>204</v>
      </c>
    </row>
    <row r="48" spans="1:22" x14ac:dyDescent="0.55000000000000004">
      <c r="A48" s="18" t="e">
        <f>#REF!</f>
        <v>#REF!</v>
      </c>
      <c r="B48" s="18" t="e">
        <f>#REF!</f>
        <v>#REF!</v>
      </c>
      <c r="C48" s="18" t="e">
        <f>#REF!</f>
        <v>#REF!</v>
      </c>
      <c r="D48" s="18" t="e">
        <f>#REF!</f>
        <v>#REF!</v>
      </c>
      <c r="E48" s="18" t="e">
        <f>#REF!</f>
        <v>#REF!</v>
      </c>
      <c r="F48" s="18" t="e">
        <f>#REF!</f>
        <v>#REF!</v>
      </c>
      <c r="G48" s="18" t="e">
        <f>#REF!</f>
        <v>#REF!</v>
      </c>
      <c r="H48" s="18" t="e">
        <f>#REF!</f>
        <v>#REF!</v>
      </c>
      <c r="I48" s="18" t="e">
        <f>#REF!</f>
        <v>#REF!</v>
      </c>
      <c r="J48" s="18" t="e">
        <f>#REF!</f>
        <v>#REF!</v>
      </c>
      <c r="K48" s="18" t="e">
        <f>#REF!</f>
        <v>#REF!</v>
      </c>
      <c r="L48" s="18" t="e">
        <f>#REF!</f>
        <v>#REF!</v>
      </c>
      <c r="M48" s="18"/>
      <c r="N48" s="31" t="e">
        <f t="shared" si="8"/>
        <v>#REF!</v>
      </c>
      <c r="O48"/>
      <c r="P48" s="20" t="str">
        <f>合計!B31</f>
        <v>初回10回コース</v>
      </c>
      <c r="Q48" s="32" t="e">
        <f>合計!C31</f>
        <v>#REF!</v>
      </c>
    </row>
    <row r="49" spans="1:19" x14ac:dyDescent="0.55000000000000004">
      <c r="A49" s="18" t="e">
        <f>#REF!</f>
        <v>#REF!</v>
      </c>
      <c r="B49" s="18" t="e">
        <f>#REF!</f>
        <v>#REF!</v>
      </c>
      <c r="C49" s="18" t="e">
        <f>#REF!</f>
        <v>#REF!</v>
      </c>
      <c r="D49" s="18" t="e">
        <f>#REF!</f>
        <v>#REF!</v>
      </c>
      <c r="E49" s="18" t="e">
        <f>#REF!</f>
        <v>#REF!</v>
      </c>
      <c r="F49" s="18" t="e">
        <f>#REF!</f>
        <v>#REF!</v>
      </c>
      <c r="G49" s="18" t="e">
        <f>#REF!</f>
        <v>#REF!</v>
      </c>
      <c r="H49" s="18" t="e">
        <f>#REF!</f>
        <v>#REF!</v>
      </c>
      <c r="I49" s="18" t="e">
        <f>#REF!</f>
        <v>#REF!</v>
      </c>
      <c r="J49" s="18" t="e">
        <f>#REF!</f>
        <v>#REF!</v>
      </c>
      <c r="K49" s="18" t="e">
        <f>#REF!</f>
        <v>#REF!</v>
      </c>
      <c r="L49" s="18" t="e">
        <f>#REF!</f>
        <v>#REF!</v>
      </c>
      <c r="M49" s="18"/>
      <c r="N49" s="31" t="e">
        <f t="shared" si="8"/>
        <v>#REF!</v>
      </c>
      <c r="O49"/>
      <c r="P49" s="20" t="str">
        <f>合計!B32</f>
        <v>追加1回</v>
      </c>
      <c r="Q49" s="32" t="e">
        <f>合計!C32</f>
        <v>#REF!</v>
      </c>
      <c r="S49" t="s">
        <v>210</v>
      </c>
    </row>
    <row r="50" spans="1:19" x14ac:dyDescent="0.55000000000000004">
      <c r="A50" s="18" t="e">
        <f>#REF!</f>
        <v>#REF!</v>
      </c>
      <c r="B50" s="18" t="e">
        <f>#REF!</f>
        <v>#REF!</v>
      </c>
      <c r="C50" s="18" t="e">
        <f>#REF!</f>
        <v>#REF!</v>
      </c>
      <c r="D50" s="18" t="e">
        <f>#REF!</f>
        <v>#REF!</v>
      </c>
      <c r="E50" s="18" t="e">
        <f>#REF!</f>
        <v>#REF!</v>
      </c>
      <c r="F50" s="18" t="e">
        <f>#REF!</f>
        <v>#REF!</v>
      </c>
      <c r="G50" s="18" t="e">
        <f>#REF!</f>
        <v>#REF!</v>
      </c>
      <c r="H50" s="18" t="e">
        <f>#REF!</f>
        <v>#REF!</v>
      </c>
      <c r="I50" s="18" t="e">
        <f>#REF!</f>
        <v>#REF!</v>
      </c>
      <c r="J50" s="18" t="e">
        <f>#REF!</f>
        <v>#REF!</v>
      </c>
      <c r="K50" s="18" t="e">
        <f>#REF!</f>
        <v>#REF!</v>
      </c>
      <c r="L50" s="18" t="e">
        <f>#REF!</f>
        <v>#REF!</v>
      </c>
      <c r="M50" s="18"/>
      <c r="N50" s="31" t="e">
        <f t="shared" si="8"/>
        <v>#REF!</v>
      </c>
      <c r="O50"/>
      <c r="P50" s="20" t="str">
        <f>合計!B33</f>
        <v>追加3回コース</v>
      </c>
      <c r="Q50" s="32" t="e">
        <f>合計!C33</f>
        <v>#REF!</v>
      </c>
    </row>
    <row r="51" spans="1:19" x14ac:dyDescent="0.55000000000000004">
      <c r="A51" s="18" t="e">
        <f>#REF!</f>
        <v>#REF!</v>
      </c>
      <c r="B51" s="18" t="e">
        <f>#REF!</f>
        <v>#REF!</v>
      </c>
      <c r="C51" s="18" t="e">
        <f>#REF!</f>
        <v>#REF!</v>
      </c>
      <c r="D51" s="18" t="e">
        <f>#REF!</f>
        <v>#REF!</v>
      </c>
      <c r="E51" s="18" t="e">
        <f>#REF!</f>
        <v>#REF!</v>
      </c>
      <c r="F51" s="18" t="e">
        <f>#REF!</f>
        <v>#REF!</v>
      </c>
      <c r="G51" s="18" t="e">
        <f>#REF!</f>
        <v>#REF!</v>
      </c>
      <c r="H51" s="18" t="e">
        <f>#REF!</f>
        <v>#REF!</v>
      </c>
      <c r="I51" s="18" t="e">
        <f>#REF!</f>
        <v>#REF!</v>
      </c>
      <c r="J51" s="18" t="e">
        <f>#REF!</f>
        <v>#REF!</v>
      </c>
      <c r="K51" s="18" t="e">
        <f>#REF!</f>
        <v>#REF!</v>
      </c>
      <c r="L51" s="18" t="e">
        <f>#REF!</f>
        <v>#REF!</v>
      </c>
      <c r="M51" s="18"/>
      <c r="N51" s="31" t="e">
        <f t="shared" si="8"/>
        <v>#REF!</v>
      </c>
      <c r="O51"/>
      <c r="P51" s="20" t="str">
        <f>合計!B34</f>
        <v>追加6回コース</v>
      </c>
      <c r="Q51" s="32" t="e">
        <f>合計!C34</f>
        <v>#REF!</v>
      </c>
      <c r="S51" t="s">
        <v>206</v>
      </c>
    </row>
    <row r="52" spans="1:19" x14ac:dyDescent="0.55000000000000004">
      <c r="A52" s="18" t="e">
        <f>#REF!</f>
        <v>#REF!</v>
      </c>
      <c r="B52" s="18" t="e">
        <f>#REF!</f>
        <v>#REF!</v>
      </c>
      <c r="C52" s="18" t="e">
        <f>#REF!</f>
        <v>#REF!</v>
      </c>
      <c r="D52" s="18" t="e">
        <f>#REF!</f>
        <v>#REF!</v>
      </c>
      <c r="E52" s="18" t="e">
        <f>#REF!</f>
        <v>#REF!</v>
      </c>
      <c r="F52" s="18" t="e">
        <f>#REF!</f>
        <v>#REF!</v>
      </c>
      <c r="G52" s="18" t="e">
        <f>#REF!</f>
        <v>#REF!</v>
      </c>
      <c r="H52" s="18" t="e">
        <f>#REF!</f>
        <v>#REF!</v>
      </c>
      <c r="I52" s="18" t="e">
        <f>#REF!</f>
        <v>#REF!</v>
      </c>
      <c r="J52" s="18" t="e">
        <f>#REF!</f>
        <v>#REF!</v>
      </c>
      <c r="K52" s="18" t="e">
        <f>#REF!</f>
        <v>#REF!</v>
      </c>
      <c r="L52" s="18" t="e">
        <f>#REF!</f>
        <v>#REF!</v>
      </c>
      <c r="M52" s="18"/>
      <c r="N52" s="31" t="e">
        <f t="shared" si="8"/>
        <v>#REF!</v>
      </c>
      <c r="O52"/>
      <c r="P52" s="20" t="str">
        <f>合計!B35</f>
        <v>追加9回コース</v>
      </c>
      <c r="Q52" s="32" t="e">
        <f>合計!C35</f>
        <v>#REF!</v>
      </c>
    </row>
    <row r="53" spans="1:19" x14ac:dyDescent="0.55000000000000004">
      <c r="A53" s="18" t="e">
        <f>#REF!</f>
        <v>#REF!</v>
      </c>
      <c r="B53" s="18" t="e">
        <f>#REF!</f>
        <v>#REF!</v>
      </c>
      <c r="C53" s="18" t="e">
        <f>#REF!</f>
        <v>#REF!</v>
      </c>
      <c r="D53" s="18" t="e">
        <f>#REF!</f>
        <v>#REF!</v>
      </c>
      <c r="E53" s="18" t="e">
        <f>#REF!</f>
        <v>#REF!</v>
      </c>
      <c r="F53" s="18" t="e">
        <f>#REF!</f>
        <v>#REF!</v>
      </c>
      <c r="G53" s="18" t="e">
        <f>#REF!</f>
        <v>#REF!</v>
      </c>
      <c r="H53" s="18" t="e">
        <f>#REF!</f>
        <v>#REF!</v>
      </c>
      <c r="I53" s="18" t="e">
        <f>#REF!</f>
        <v>#REF!</v>
      </c>
      <c r="J53" s="18" t="e">
        <f>#REF!</f>
        <v>#REF!</v>
      </c>
      <c r="K53" s="18" t="e">
        <f>#REF!</f>
        <v>#REF!</v>
      </c>
      <c r="L53" s="18" t="e">
        <f>#REF!</f>
        <v>#REF!</v>
      </c>
      <c r="M53" s="18"/>
      <c r="N53" s="31" t="e">
        <f t="shared" si="8"/>
        <v>#REF!</v>
      </c>
      <c r="O53"/>
      <c r="P53" s="20" t="str">
        <f>合計!B36</f>
        <v>歯列拡大装置上顎</v>
      </c>
      <c r="Q53" s="32" t="e">
        <f>合計!C36</f>
        <v>#REF!</v>
      </c>
      <c r="S53" t="s">
        <v>207</v>
      </c>
    </row>
    <row r="54" spans="1:19" x14ac:dyDescent="0.55000000000000004">
      <c r="A54" s="18" t="e">
        <f>#REF!</f>
        <v>#REF!</v>
      </c>
      <c r="B54" s="18" t="e">
        <f>#REF!</f>
        <v>#REF!</v>
      </c>
      <c r="C54" s="18" t="e">
        <f>#REF!</f>
        <v>#REF!</v>
      </c>
      <c r="D54" s="18" t="e">
        <f>#REF!</f>
        <v>#REF!</v>
      </c>
      <c r="E54" s="18" t="e">
        <f>#REF!</f>
        <v>#REF!</v>
      </c>
      <c r="F54" s="18" t="e">
        <f>#REF!</f>
        <v>#REF!</v>
      </c>
      <c r="G54" s="18" t="e">
        <f>#REF!</f>
        <v>#REF!</v>
      </c>
      <c r="H54" s="18" t="e">
        <f>#REF!</f>
        <v>#REF!</v>
      </c>
      <c r="I54" s="18" t="e">
        <f>#REF!</f>
        <v>#REF!</v>
      </c>
      <c r="J54" s="18" t="e">
        <f>#REF!</f>
        <v>#REF!</v>
      </c>
      <c r="K54" s="18" t="e">
        <f>#REF!</f>
        <v>#REF!</v>
      </c>
      <c r="L54" s="18" t="e">
        <f>#REF!</f>
        <v>#REF!</v>
      </c>
      <c r="M54" s="18"/>
      <c r="N54" s="31" t="e">
        <f t="shared" si="8"/>
        <v>#REF!</v>
      </c>
      <c r="O54"/>
      <c r="P54" s="20" t="str">
        <f>合計!B37</f>
        <v>歯列拡大装置下顎</v>
      </c>
      <c r="Q54" s="32" t="e">
        <f>合計!C37</f>
        <v>#REF!</v>
      </c>
    </row>
    <row r="55" spans="1:19" x14ac:dyDescent="0.55000000000000004">
      <c r="A55" s="18" t="e">
        <f>#REF!</f>
        <v>#REF!</v>
      </c>
      <c r="B55" s="18" t="e">
        <f>#REF!</f>
        <v>#REF!</v>
      </c>
      <c r="C55" s="18" t="e">
        <f>#REF!</f>
        <v>#REF!</v>
      </c>
      <c r="D55" s="18" t="e">
        <f>#REF!</f>
        <v>#REF!</v>
      </c>
      <c r="E55" s="18" t="e">
        <f>#REF!</f>
        <v>#REF!</v>
      </c>
      <c r="F55" s="18" t="e">
        <f>#REF!</f>
        <v>#REF!</v>
      </c>
      <c r="G55" s="18" t="e">
        <f>#REF!</f>
        <v>#REF!</v>
      </c>
      <c r="H55" s="18" t="e">
        <f>#REF!</f>
        <v>#REF!</v>
      </c>
      <c r="I55" s="18" t="e">
        <f>#REF!</f>
        <v>#REF!</v>
      </c>
      <c r="J55" s="18" t="e">
        <f>#REF!</f>
        <v>#REF!</v>
      </c>
      <c r="K55" s="18" t="e">
        <f>#REF!</f>
        <v>#REF!</v>
      </c>
      <c r="L55" s="18" t="e">
        <f>#REF!</f>
        <v>#REF!</v>
      </c>
      <c r="M55" s="18"/>
      <c r="N55" s="31" t="e">
        <f t="shared" si="8"/>
        <v>#REF!</v>
      </c>
      <c r="O55"/>
      <c r="P55" s="20" t="str">
        <f>合計!B38</f>
        <v>歯列拡大装置上下顎</v>
      </c>
      <c r="Q55" s="32" t="e">
        <f>合計!C38</f>
        <v>#REF!</v>
      </c>
      <c r="S55" t="s">
        <v>208</v>
      </c>
    </row>
    <row r="56" spans="1:19" x14ac:dyDescent="0.55000000000000004">
      <c r="A56" s="18" t="e">
        <f>#REF!</f>
        <v>#REF!</v>
      </c>
      <c r="B56" s="18" t="e">
        <f>#REF!</f>
        <v>#REF!</v>
      </c>
      <c r="C56" s="18" t="e">
        <f>#REF!</f>
        <v>#REF!</v>
      </c>
      <c r="D56" s="18" t="e">
        <f>#REF!</f>
        <v>#REF!</v>
      </c>
      <c r="E56" s="18" t="e">
        <f>#REF!</f>
        <v>#REF!</v>
      </c>
      <c r="F56" s="18" t="e">
        <f>#REF!</f>
        <v>#REF!</v>
      </c>
      <c r="G56" s="18" t="e">
        <f>#REF!</f>
        <v>#REF!</v>
      </c>
      <c r="H56" s="18" t="e">
        <f>#REF!</f>
        <v>#REF!</v>
      </c>
      <c r="I56" s="18" t="e">
        <f>#REF!</f>
        <v>#REF!</v>
      </c>
      <c r="J56" s="18" t="e">
        <f>#REF!</f>
        <v>#REF!</v>
      </c>
      <c r="K56" s="18" t="e">
        <f>#REF!</f>
        <v>#REF!</v>
      </c>
      <c r="L56" s="18" t="e">
        <f>#REF!</f>
        <v>#REF!</v>
      </c>
      <c r="M56" s="18"/>
      <c r="N56" s="31" t="e">
        <f t="shared" si="8"/>
        <v>#REF!</v>
      </c>
      <c r="O56"/>
      <c r="P56" s="20" t="str">
        <f>合計!B39</f>
        <v>歯列拡大装置上顎（ノンクラスプ）</v>
      </c>
      <c r="Q56" s="32" t="e">
        <f>合計!C39</f>
        <v>#REF!</v>
      </c>
    </row>
    <row r="57" spans="1:19" x14ac:dyDescent="0.55000000000000004">
      <c r="A57" s="18" t="e">
        <f>#REF!</f>
        <v>#REF!</v>
      </c>
      <c r="B57" s="18" t="e">
        <f>#REF!</f>
        <v>#REF!</v>
      </c>
      <c r="C57" s="18" t="e">
        <f>#REF!</f>
        <v>#REF!</v>
      </c>
      <c r="D57" s="18" t="e">
        <f>#REF!</f>
        <v>#REF!</v>
      </c>
      <c r="E57" s="18" t="e">
        <f>#REF!</f>
        <v>#REF!</v>
      </c>
      <c r="F57" s="18" t="e">
        <f>#REF!</f>
        <v>#REF!</v>
      </c>
      <c r="G57" s="18" t="e">
        <f>#REF!</f>
        <v>#REF!</v>
      </c>
      <c r="H57" s="18" t="e">
        <f>#REF!</f>
        <v>#REF!</v>
      </c>
      <c r="I57" s="18" t="e">
        <f>#REF!</f>
        <v>#REF!</v>
      </c>
      <c r="J57" s="18" t="e">
        <f>#REF!</f>
        <v>#REF!</v>
      </c>
      <c r="K57" s="18" t="e">
        <f>#REF!</f>
        <v>#REF!</v>
      </c>
      <c r="L57" s="18" t="e">
        <f>#REF!</f>
        <v>#REF!</v>
      </c>
      <c r="M57" s="18"/>
      <c r="N57" s="31" t="e">
        <f t="shared" si="8"/>
        <v>#REF!</v>
      </c>
      <c r="O57"/>
      <c r="P57" s="20" t="str">
        <f>合計!B40</f>
        <v>歯列拡大装置下顎（ノンクラスプ）</v>
      </c>
      <c r="Q57" s="32" t="e">
        <f>合計!C40</f>
        <v>#REF!</v>
      </c>
      <c r="S57" t="s">
        <v>205</v>
      </c>
    </row>
    <row r="58" spans="1:19" x14ac:dyDescent="0.55000000000000004">
      <c r="A58" s="18" t="e">
        <f>#REF!</f>
        <v>#REF!</v>
      </c>
      <c r="B58" s="18" t="e">
        <f>#REF!</f>
        <v>#REF!</v>
      </c>
      <c r="C58" s="18" t="e">
        <f>#REF!</f>
        <v>#REF!</v>
      </c>
      <c r="D58" s="18" t="e">
        <f>#REF!</f>
        <v>#REF!</v>
      </c>
      <c r="E58" s="18" t="e">
        <f>#REF!</f>
        <v>#REF!</v>
      </c>
      <c r="F58" s="18" t="e">
        <f>#REF!</f>
        <v>#REF!</v>
      </c>
      <c r="G58" s="18" t="e">
        <f>#REF!</f>
        <v>#REF!</v>
      </c>
      <c r="H58" s="18" t="e">
        <f>#REF!</f>
        <v>#REF!</v>
      </c>
      <c r="I58" s="18" t="e">
        <f>#REF!</f>
        <v>#REF!</v>
      </c>
      <c r="J58" s="18" t="e">
        <f>#REF!</f>
        <v>#REF!</v>
      </c>
      <c r="K58" s="18" t="e">
        <f>#REF!</f>
        <v>#REF!</v>
      </c>
      <c r="L58" s="18" t="e">
        <f>#REF!</f>
        <v>#REF!</v>
      </c>
      <c r="M58" s="18"/>
      <c r="N58" s="31" t="e">
        <f t="shared" si="8"/>
        <v>#REF!</v>
      </c>
      <c r="O58"/>
      <c r="P58" s="20" t="str">
        <f>合計!B41</f>
        <v>歯列拡大装置上下顎（ノンクラスプ）</v>
      </c>
      <c r="Q58" s="32" t="e">
        <f>合計!C41</f>
        <v>#REF!</v>
      </c>
    </row>
    <row r="59" spans="1:19" x14ac:dyDescent="0.55000000000000004">
      <c r="A59" s="18" t="e">
        <f>#REF!</f>
        <v>#REF!</v>
      </c>
      <c r="B59" s="18" t="e">
        <f>#REF!</f>
        <v>#REF!</v>
      </c>
      <c r="C59" s="18" t="e">
        <f>#REF!</f>
        <v>#REF!</v>
      </c>
      <c r="D59" s="18" t="e">
        <f>#REF!</f>
        <v>#REF!</v>
      </c>
      <c r="E59" s="18" t="e">
        <f>#REF!</f>
        <v>#REF!</v>
      </c>
      <c r="F59" s="18" t="e">
        <f>#REF!</f>
        <v>#REF!</v>
      </c>
      <c r="G59" s="18" t="e">
        <f>#REF!</f>
        <v>#REF!</v>
      </c>
      <c r="H59" s="18" t="e">
        <f>#REF!</f>
        <v>#REF!</v>
      </c>
      <c r="I59" s="18" t="e">
        <f>#REF!</f>
        <v>#REF!</v>
      </c>
      <c r="J59" s="18" t="e">
        <f>#REF!</f>
        <v>#REF!</v>
      </c>
      <c r="K59" s="18"/>
      <c r="L59" s="18"/>
      <c r="M59" s="18"/>
      <c r="N59" s="31" t="e">
        <f t="shared" si="8"/>
        <v>#REF!</v>
      </c>
      <c r="O59"/>
      <c r="P59" s="20" t="str">
        <f>合計!B42</f>
        <v>歯列拡大装置上（ニッケルフリー）</v>
      </c>
      <c r="Q59" s="32" t="e">
        <f>合計!C42</f>
        <v>#REF!</v>
      </c>
    </row>
    <row r="60" spans="1:19" x14ac:dyDescent="0.55000000000000004">
      <c r="A60" s="18" t="e">
        <f>#REF!</f>
        <v>#REF!</v>
      </c>
      <c r="B60" s="18" t="e">
        <f>#REF!</f>
        <v>#REF!</v>
      </c>
      <c r="C60" s="18" t="e">
        <f>#REF!</f>
        <v>#REF!</v>
      </c>
      <c r="D60" s="18" t="e">
        <f>#REF!</f>
        <v>#REF!</v>
      </c>
      <c r="E60" s="18" t="e">
        <f>#REF!</f>
        <v>#REF!</v>
      </c>
      <c r="F60" s="18" t="e">
        <f>#REF!</f>
        <v>#REF!</v>
      </c>
      <c r="G60" s="18" t="e">
        <f>#REF!</f>
        <v>#REF!</v>
      </c>
      <c r="H60" s="18" t="e">
        <f>#REF!</f>
        <v>#REF!</v>
      </c>
      <c r="I60" s="18" t="e">
        <f>#REF!</f>
        <v>#REF!</v>
      </c>
      <c r="J60" s="18" t="e">
        <f>#REF!</f>
        <v>#REF!</v>
      </c>
      <c r="K60" s="18"/>
      <c r="L60" s="18"/>
      <c r="M60" s="18"/>
      <c r="N60" s="31" t="e">
        <f t="shared" si="8"/>
        <v>#REF!</v>
      </c>
      <c r="O60"/>
      <c r="P60" s="20" t="str">
        <f>合計!B43</f>
        <v>歯列拡大装置下（ニッケルフリー）</v>
      </c>
      <c r="Q60" s="32" t="e">
        <f>合計!C43</f>
        <v>#REF!</v>
      </c>
    </row>
    <row r="61" spans="1:19" x14ac:dyDescent="0.55000000000000004">
      <c r="A61" s="18" t="e">
        <f>#REF!</f>
        <v>#REF!</v>
      </c>
      <c r="B61" s="18" t="e">
        <f>#REF!</f>
        <v>#REF!</v>
      </c>
      <c r="C61" s="18" t="e">
        <f>#REF!</f>
        <v>#REF!</v>
      </c>
      <c r="D61" s="18" t="e">
        <f>#REF!</f>
        <v>#REF!</v>
      </c>
      <c r="E61" s="18" t="e">
        <f>#REF!</f>
        <v>#REF!</v>
      </c>
      <c r="F61" s="18" t="e">
        <f>#REF!</f>
        <v>#REF!</v>
      </c>
      <c r="G61" s="18" t="e">
        <f>#REF!</f>
        <v>#REF!</v>
      </c>
      <c r="H61" s="18" t="e">
        <f>#REF!</f>
        <v>#REF!</v>
      </c>
      <c r="I61" s="18" t="e">
        <f>#REF!</f>
        <v>#REF!</v>
      </c>
      <c r="J61" s="18" t="e">
        <f>#REF!</f>
        <v>#REF!</v>
      </c>
      <c r="K61" s="18"/>
      <c r="L61" s="18"/>
      <c r="M61" s="18"/>
      <c r="N61" s="31" t="e">
        <f t="shared" si="8"/>
        <v>#REF!</v>
      </c>
      <c r="O61"/>
      <c r="P61" s="20" t="str">
        <f>合計!B44</f>
        <v>歯列拡大装置上下（ニッケルフリー）</v>
      </c>
      <c r="Q61" s="32" t="e">
        <f>合計!C44</f>
        <v>#REF!</v>
      </c>
    </row>
  </sheetData>
  <phoneticPr fontId="4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K100"/>
  <sheetViews>
    <sheetView workbookViewId="0">
      <selection activeCell="K60" sqref="K60"/>
    </sheetView>
  </sheetViews>
  <sheetFormatPr defaultRowHeight="18" x14ac:dyDescent="0.55000000000000004"/>
  <cols>
    <col min="1" max="1" width="5.5" bestFit="1" customWidth="1"/>
    <col min="2" max="2" width="15.08203125" bestFit="1" customWidth="1"/>
    <col min="5" max="5" width="5.5" bestFit="1" customWidth="1"/>
    <col min="6" max="6" width="15.08203125" bestFit="1" customWidth="1"/>
    <col min="9" max="9" width="5.5" bestFit="1" customWidth="1"/>
    <col min="10" max="10" width="13" style="23" bestFit="1" customWidth="1"/>
  </cols>
  <sheetData>
    <row r="2" spans="1:10" x14ac:dyDescent="0.55000000000000004">
      <c r="A2" s="12">
        <v>1000</v>
      </c>
      <c r="B2" s="12" t="s">
        <v>84</v>
      </c>
      <c r="E2" s="12">
        <v>2000</v>
      </c>
      <c r="F2" s="12" t="s">
        <v>10</v>
      </c>
      <c r="I2" s="7">
        <v>3000</v>
      </c>
      <c r="J2" s="21" t="s">
        <v>120</v>
      </c>
    </row>
    <row r="3" spans="1:10" x14ac:dyDescent="0.55000000000000004">
      <c r="A3" s="12">
        <v>1002</v>
      </c>
      <c r="B3" s="12" t="s">
        <v>85</v>
      </c>
      <c r="E3" s="12">
        <v>2003</v>
      </c>
      <c r="F3" s="12" t="s">
        <v>201</v>
      </c>
      <c r="I3" s="7">
        <v>3001</v>
      </c>
      <c r="J3" s="21" t="s">
        <v>11</v>
      </c>
    </row>
    <row r="4" spans="1:10" x14ac:dyDescent="0.55000000000000004">
      <c r="A4" s="12">
        <v>1003</v>
      </c>
      <c r="B4" s="12" t="s">
        <v>13</v>
      </c>
      <c r="E4" s="12">
        <v>2005</v>
      </c>
      <c r="F4" s="12" t="s">
        <v>20</v>
      </c>
      <c r="I4" s="7">
        <v>3003</v>
      </c>
      <c r="J4" s="21" t="s">
        <v>174</v>
      </c>
    </row>
    <row r="5" spans="1:10" x14ac:dyDescent="0.55000000000000004">
      <c r="A5" s="12">
        <v>1004</v>
      </c>
      <c r="B5" s="12" t="s">
        <v>15</v>
      </c>
      <c r="E5" s="12">
        <v>2006</v>
      </c>
      <c r="F5" s="12" t="s">
        <v>23</v>
      </c>
      <c r="I5" s="7">
        <v>3004</v>
      </c>
      <c r="J5" s="21" t="s">
        <v>86</v>
      </c>
    </row>
    <row r="6" spans="1:10" x14ac:dyDescent="0.55000000000000004">
      <c r="A6" s="12">
        <v>1005</v>
      </c>
      <c r="B6" s="12" t="s">
        <v>87</v>
      </c>
      <c r="E6" s="12">
        <v>2007</v>
      </c>
      <c r="F6" s="12" t="s">
        <v>25</v>
      </c>
      <c r="I6" s="7">
        <v>3006</v>
      </c>
      <c r="J6" s="21" t="s">
        <v>88</v>
      </c>
    </row>
    <row r="7" spans="1:10" x14ac:dyDescent="0.55000000000000004">
      <c r="A7" s="12">
        <v>1006</v>
      </c>
      <c r="B7" s="12" t="s">
        <v>77</v>
      </c>
      <c r="E7" s="12">
        <v>2009</v>
      </c>
      <c r="F7" s="12" t="s">
        <v>30</v>
      </c>
      <c r="I7" s="7">
        <v>3007</v>
      </c>
      <c r="J7" s="21" t="s">
        <v>89</v>
      </c>
    </row>
    <row r="8" spans="1:10" x14ac:dyDescent="0.55000000000000004">
      <c r="A8" s="12">
        <v>1010</v>
      </c>
      <c r="B8" s="12" t="s">
        <v>91</v>
      </c>
      <c r="E8" s="12">
        <v>2011</v>
      </c>
      <c r="F8" s="12" t="s">
        <v>167</v>
      </c>
      <c r="I8" s="7">
        <v>3008</v>
      </c>
      <c r="J8" s="21" t="s">
        <v>90</v>
      </c>
    </row>
    <row r="9" spans="1:10" x14ac:dyDescent="0.55000000000000004">
      <c r="A9" s="12">
        <v>1011</v>
      </c>
      <c r="B9" s="12" t="s">
        <v>92</v>
      </c>
      <c r="E9" s="12">
        <v>2012</v>
      </c>
      <c r="F9" s="12" t="s">
        <v>57</v>
      </c>
      <c r="I9" s="7">
        <v>3010</v>
      </c>
      <c r="J9" s="21" t="s">
        <v>16</v>
      </c>
    </row>
    <row r="10" spans="1:10" x14ac:dyDescent="0.55000000000000004">
      <c r="A10" s="12">
        <v>1013</v>
      </c>
      <c r="B10" s="12" t="s">
        <v>93</v>
      </c>
      <c r="E10" s="12">
        <v>2013</v>
      </c>
      <c r="F10" s="12" t="s">
        <v>54</v>
      </c>
      <c r="I10" s="7">
        <v>3011</v>
      </c>
      <c r="J10" s="21" t="s">
        <v>18</v>
      </c>
    </row>
    <row r="11" spans="1:10" x14ac:dyDescent="0.55000000000000004">
      <c r="A11" s="12">
        <v>1014</v>
      </c>
      <c r="B11" s="12" t="s">
        <v>60</v>
      </c>
      <c r="E11" s="12">
        <v>2014</v>
      </c>
      <c r="F11" s="12" t="s">
        <v>55</v>
      </c>
      <c r="I11" s="7">
        <v>3012</v>
      </c>
      <c r="J11" s="21" t="s">
        <v>31</v>
      </c>
    </row>
    <row r="12" spans="1:10" x14ac:dyDescent="0.55000000000000004">
      <c r="A12" s="12">
        <v>1017</v>
      </c>
      <c r="B12" s="12" t="s">
        <v>61</v>
      </c>
      <c r="E12" s="12">
        <v>2019</v>
      </c>
      <c r="F12" s="12" t="s">
        <v>66</v>
      </c>
      <c r="I12" s="7">
        <v>3014</v>
      </c>
      <c r="J12" s="21" t="s">
        <v>94</v>
      </c>
    </row>
    <row r="13" spans="1:10" x14ac:dyDescent="0.55000000000000004">
      <c r="A13" s="12">
        <v>1019</v>
      </c>
      <c r="B13" s="12" t="s">
        <v>65</v>
      </c>
      <c r="E13" s="12">
        <v>2022</v>
      </c>
      <c r="F13" s="12" t="s">
        <v>70</v>
      </c>
      <c r="I13" s="7">
        <v>3015</v>
      </c>
      <c r="J13" s="21" t="s">
        <v>95</v>
      </c>
    </row>
    <row r="14" spans="1:10" x14ac:dyDescent="0.55000000000000004">
      <c r="A14" s="12">
        <v>1020</v>
      </c>
      <c r="B14" s="12" t="s">
        <v>67</v>
      </c>
      <c r="E14" s="12">
        <v>2024</v>
      </c>
      <c r="F14" s="12" t="s">
        <v>97</v>
      </c>
      <c r="I14" s="7">
        <v>3017</v>
      </c>
      <c r="J14" s="21" t="s">
        <v>168</v>
      </c>
    </row>
    <row r="15" spans="1:10" x14ac:dyDescent="0.55000000000000004">
      <c r="A15" s="12">
        <v>1023</v>
      </c>
      <c r="B15" s="12" t="s">
        <v>22</v>
      </c>
      <c r="E15" s="12">
        <v>2028</v>
      </c>
      <c r="F15" s="12" t="s">
        <v>101</v>
      </c>
      <c r="I15" s="7">
        <v>3018</v>
      </c>
      <c r="J15" s="21" t="s">
        <v>59</v>
      </c>
    </row>
    <row r="16" spans="1:10" x14ac:dyDescent="0.55000000000000004">
      <c r="A16" s="12">
        <v>1024</v>
      </c>
      <c r="B16" s="12" t="s">
        <v>100</v>
      </c>
      <c r="E16" s="12">
        <v>2030</v>
      </c>
      <c r="F16" s="8" t="s">
        <v>190</v>
      </c>
      <c r="I16" s="7">
        <v>3019</v>
      </c>
      <c r="J16" s="21" t="s">
        <v>24</v>
      </c>
    </row>
    <row r="17" spans="1:10" x14ac:dyDescent="0.55000000000000004">
      <c r="A17" s="12">
        <v>1030</v>
      </c>
      <c r="B17" s="8" t="s">
        <v>69</v>
      </c>
      <c r="E17" s="12">
        <v>2042</v>
      </c>
      <c r="F17" s="8" t="s">
        <v>81</v>
      </c>
      <c r="I17" s="7">
        <v>3020</v>
      </c>
      <c r="J17" s="21" t="s">
        <v>96</v>
      </c>
    </row>
    <row r="18" spans="1:10" x14ac:dyDescent="0.55000000000000004">
      <c r="A18" s="12">
        <v>1035</v>
      </c>
      <c r="B18" s="8" t="s">
        <v>72</v>
      </c>
      <c r="E18" s="12">
        <v>2043</v>
      </c>
      <c r="F18" s="8" t="s">
        <v>82</v>
      </c>
      <c r="I18" s="7">
        <v>3021</v>
      </c>
      <c r="J18" s="21" t="s">
        <v>98</v>
      </c>
    </row>
    <row r="19" spans="1:10" x14ac:dyDescent="0.55000000000000004">
      <c r="A19" s="12">
        <v>1037</v>
      </c>
      <c r="B19" s="8" t="s">
        <v>32</v>
      </c>
      <c r="E19" s="12">
        <v>2044</v>
      </c>
      <c r="F19" s="8" t="s">
        <v>83</v>
      </c>
      <c r="I19" s="7">
        <v>3022</v>
      </c>
      <c r="J19" s="21" t="s">
        <v>99</v>
      </c>
    </row>
    <row r="20" spans="1:10" x14ac:dyDescent="0.55000000000000004">
      <c r="A20" s="12">
        <v>1039</v>
      </c>
      <c r="B20" s="8" t="s">
        <v>150</v>
      </c>
      <c r="E20" s="12">
        <v>2045</v>
      </c>
      <c r="F20" s="8" t="s">
        <v>130</v>
      </c>
      <c r="I20" s="7">
        <v>3029</v>
      </c>
      <c r="J20" s="22" t="s">
        <v>102</v>
      </c>
    </row>
    <row r="21" spans="1:10" x14ac:dyDescent="0.55000000000000004">
      <c r="A21" s="12">
        <v>1044</v>
      </c>
      <c r="B21" s="8" t="s">
        <v>73</v>
      </c>
      <c r="E21" s="12">
        <v>2046</v>
      </c>
      <c r="F21" s="8" t="s">
        <v>149</v>
      </c>
      <c r="I21" s="7">
        <v>3040</v>
      </c>
      <c r="J21" s="22" t="s">
        <v>103</v>
      </c>
    </row>
    <row r="22" spans="1:10" x14ac:dyDescent="0.55000000000000004">
      <c r="A22" s="12">
        <v>1045</v>
      </c>
      <c r="B22" s="8" t="s">
        <v>80</v>
      </c>
      <c r="I22" s="10">
        <v>3041</v>
      </c>
      <c r="J22" s="22" t="s">
        <v>199</v>
      </c>
    </row>
    <row r="23" spans="1:10" x14ac:dyDescent="0.55000000000000004">
      <c r="A23" s="12">
        <v>1047</v>
      </c>
      <c r="B23" s="8" t="s">
        <v>38</v>
      </c>
      <c r="I23" s="10">
        <v>3049</v>
      </c>
      <c r="J23" s="22" t="s">
        <v>104</v>
      </c>
    </row>
    <row r="24" spans="1:10" x14ac:dyDescent="0.55000000000000004">
      <c r="A24" s="12">
        <v>1053</v>
      </c>
      <c r="B24" s="8" t="s">
        <v>113</v>
      </c>
      <c r="I24" s="10">
        <v>3051</v>
      </c>
      <c r="J24" s="22" t="s">
        <v>58</v>
      </c>
    </row>
    <row r="25" spans="1:10" x14ac:dyDescent="0.55000000000000004">
      <c r="A25" s="12">
        <v>1057</v>
      </c>
      <c r="B25" s="8" t="s">
        <v>132</v>
      </c>
      <c r="I25" s="10">
        <v>3052</v>
      </c>
      <c r="J25" s="22" t="s">
        <v>56</v>
      </c>
    </row>
    <row r="26" spans="1:10" x14ac:dyDescent="0.55000000000000004">
      <c r="A26" s="12">
        <v>1059</v>
      </c>
      <c r="B26" s="8" t="s">
        <v>134</v>
      </c>
      <c r="I26" s="10">
        <v>3054</v>
      </c>
      <c r="J26" s="22" t="s">
        <v>71</v>
      </c>
    </row>
    <row r="27" spans="1:10" x14ac:dyDescent="0.55000000000000004">
      <c r="A27" s="12">
        <v>1061</v>
      </c>
      <c r="B27" s="8" t="s">
        <v>135</v>
      </c>
      <c r="I27" s="10">
        <v>3055</v>
      </c>
      <c r="J27" s="22" t="s">
        <v>68</v>
      </c>
    </row>
    <row r="28" spans="1:10" x14ac:dyDescent="0.55000000000000004">
      <c r="A28" s="12">
        <v>1062</v>
      </c>
      <c r="B28" s="8" t="s">
        <v>138</v>
      </c>
      <c r="I28" s="10">
        <v>3057</v>
      </c>
      <c r="J28" s="22" t="s">
        <v>62</v>
      </c>
    </row>
    <row r="29" spans="1:10" x14ac:dyDescent="0.55000000000000004">
      <c r="A29" s="12">
        <v>1063</v>
      </c>
      <c r="B29" s="8" t="s">
        <v>139</v>
      </c>
      <c r="I29" s="10">
        <v>3060</v>
      </c>
      <c r="J29" s="22" t="s">
        <v>105</v>
      </c>
    </row>
    <row r="30" spans="1:10" x14ac:dyDescent="0.55000000000000004">
      <c r="A30" s="12">
        <v>1065</v>
      </c>
      <c r="B30" s="8" t="s">
        <v>202</v>
      </c>
      <c r="I30" s="10">
        <v>3062</v>
      </c>
      <c r="J30" s="22" t="s">
        <v>26</v>
      </c>
    </row>
    <row r="31" spans="1:10" x14ac:dyDescent="0.55000000000000004">
      <c r="A31" s="12">
        <v>1066</v>
      </c>
      <c r="B31" s="8" t="s">
        <v>140</v>
      </c>
      <c r="I31" s="10">
        <v>3063</v>
      </c>
      <c r="J31" s="22" t="s">
        <v>175</v>
      </c>
    </row>
    <row r="32" spans="1:10" x14ac:dyDescent="0.55000000000000004">
      <c r="A32" s="12">
        <v>1068</v>
      </c>
      <c r="B32" s="8" t="s">
        <v>142</v>
      </c>
      <c r="I32" s="10">
        <v>3070</v>
      </c>
      <c r="J32" s="22" t="s">
        <v>75</v>
      </c>
    </row>
    <row r="33" spans="1:10" x14ac:dyDescent="0.55000000000000004">
      <c r="A33" s="8">
        <v>1069</v>
      </c>
      <c r="B33" s="8" t="s">
        <v>143</v>
      </c>
      <c r="I33" s="10">
        <v>3071</v>
      </c>
      <c r="J33" s="22" t="s">
        <v>76</v>
      </c>
    </row>
    <row r="34" spans="1:10" x14ac:dyDescent="0.55000000000000004">
      <c r="A34" s="8">
        <v>1070</v>
      </c>
      <c r="B34" s="8" t="s">
        <v>147</v>
      </c>
      <c r="I34" s="10">
        <v>3072</v>
      </c>
      <c r="J34" s="22" t="s">
        <v>78</v>
      </c>
    </row>
    <row r="35" spans="1:10" x14ac:dyDescent="0.55000000000000004">
      <c r="A35" s="8">
        <v>1072</v>
      </c>
      <c r="B35" s="8" t="s">
        <v>148</v>
      </c>
      <c r="I35" s="10">
        <v>3074</v>
      </c>
      <c r="J35" s="22" t="s">
        <v>79</v>
      </c>
    </row>
    <row r="36" spans="1:10" x14ac:dyDescent="0.55000000000000004">
      <c r="A36" s="8">
        <v>1074</v>
      </c>
      <c r="B36" s="8" t="s">
        <v>151</v>
      </c>
      <c r="I36" s="10">
        <v>3079</v>
      </c>
      <c r="J36" s="22" t="s">
        <v>155</v>
      </c>
    </row>
    <row r="37" spans="1:10" x14ac:dyDescent="0.55000000000000004">
      <c r="A37" s="8">
        <v>1075</v>
      </c>
      <c r="B37" s="8" t="s">
        <v>152</v>
      </c>
      <c r="I37" s="10">
        <v>3084</v>
      </c>
      <c r="J37" s="22" t="s">
        <v>28</v>
      </c>
    </row>
    <row r="38" spans="1:10" x14ac:dyDescent="0.55000000000000004">
      <c r="A38" s="8">
        <v>1076</v>
      </c>
      <c r="B38" s="8" t="s">
        <v>153</v>
      </c>
      <c r="I38" s="10">
        <v>3090</v>
      </c>
      <c r="J38" s="22" t="s">
        <v>74</v>
      </c>
    </row>
    <row r="39" spans="1:10" x14ac:dyDescent="0.55000000000000004">
      <c r="A39" s="8">
        <v>1077</v>
      </c>
      <c r="B39" s="8" t="s">
        <v>154</v>
      </c>
      <c r="I39" s="10">
        <v>3092</v>
      </c>
      <c r="J39" s="8" t="s">
        <v>63</v>
      </c>
    </row>
    <row r="40" spans="1:10" x14ac:dyDescent="0.55000000000000004">
      <c r="A40" s="8">
        <v>1078</v>
      </c>
      <c r="B40" s="8" t="s">
        <v>156</v>
      </c>
      <c r="I40" s="10">
        <v>3094</v>
      </c>
      <c r="J40" s="8" t="s">
        <v>64</v>
      </c>
    </row>
    <row r="41" spans="1:10" x14ac:dyDescent="0.55000000000000004">
      <c r="A41" s="8">
        <v>1080</v>
      </c>
      <c r="B41" s="8" t="s">
        <v>157</v>
      </c>
      <c r="I41" s="10">
        <v>3095</v>
      </c>
      <c r="J41" s="8" t="s">
        <v>118</v>
      </c>
    </row>
    <row r="42" spans="1:10" x14ac:dyDescent="0.55000000000000004">
      <c r="A42" s="8">
        <v>1081</v>
      </c>
      <c r="B42" s="8" t="s">
        <v>158</v>
      </c>
      <c r="I42" s="10">
        <v>3096</v>
      </c>
      <c r="J42" s="8" t="s">
        <v>119</v>
      </c>
    </row>
    <row r="43" spans="1:10" x14ac:dyDescent="0.55000000000000004">
      <c r="A43" s="8">
        <v>1082</v>
      </c>
      <c r="B43" s="8" t="s">
        <v>159</v>
      </c>
      <c r="I43" s="8">
        <v>3102</v>
      </c>
      <c r="J43" s="8" t="s">
        <v>127</v>
      </c>
    </row>
    <row r="44" spans="1:10" x14ac:dyDescent="0.55000000000000004">
      <c r="A44" s="8">
        <v>1084</v>
      </c>
      <c r="B44" s="8" t="s">
        <v>161</v>
      </c>
      <c r="I44" s="8">
        <v>3104</v>
      </c>
      <c r="J44" s="8" t="s">
        <v>133</v>
      </c>
    </row>
    <row r="45" spans="1:10" x14ac:dyDescent="0.55000000000000004">
      <c r="A45" s="8">
        <v>1085</v>
      </c>
      <c r="B45" s="8" t="s">
        <v>162</v>
      </c>
      <c r="I45" s="8">
        <v>3105</v>
      </c>
      <c r="J45" s="8" t="s">
        <v>136</v>
      </c>
    </row>
    <row r="46" spans="1:10" x14ac:dyDescent="0.55000000000000004">
      <c r="A46" s="8">
        <v>1086</v>
      </c>
      <c r="B46" s="8" t="s">
        <v>163</v>
      </c>
      <c r="I46" s="8">
        <v>3107</v>
      </c>
      <c r="J46" s="8" t="s">
        <v>137</v>
      </c>
    </row>
    <row r="47" spans="1:10" x14ac:dyDescent="0.55000000000000004">
      <c r="A47" s="8">
        <v>1087</v>
      </c>
      <c r="B47" s="8" t="s">
        <v>165</v>
      </c>
      <c r="I47" s="8">
        <v>3111</v>
      </c>
      <c r="J47" s="8" t="s">
        <v>141</v>
      </c>
    </row>
    <row r="48" spans="1:10" x14ac:dyDescent="0.55000000000000004">
      <c r="A48" s="8">
        <v>1089</v>
      </c>
      <c r="B48" s="8" t="s">
        <v>170</v>
      </c>
      <c r="I48" s="8">
        <v>3112</v>
      </c>
      <c r="J48" s="22" t="s">
        <v>164</v>
      </c>
    </row>
    <row r="49" spans="1:10" x14ac:dyDescent="0.55000000000000004">
      <c r="A49" s="8">
        <v>1090</v>
      </c>
      <c r="B49" s="8" t="s">
        <v>180</v>
      </c>
      <c r="I49" s="8">
        <v>3113</v>
      </c>
      <c r="J49" s="22" t="s">
        <v>166</v>
      </c>
    </row>
    <row r="50" spans="1:10" x14ac:dyDescent="0.55000000000000004">
      <c r="A50" s="8">
        <v>1091</v>
      </c>
      <c r="B50" s="8" t="s">
        <v>181</v>
      </c>
      <c r="I50" s="8">
        <v>3114</v>
      </c>
      <c r="J50" s="22" t="s">
        <v>169</v>
      </c>
    </row>
    <row r="51" spans="1:10" x14ac:dyDescent="0.55000000000000004">
      <c r="A51" s="8">
        <v>1092</v>
      </c>
      <c r="B51" s="8" t="s">
        <v>183</v>
      </c>
      <c r="I51" s="8">
        <v>3115</v>
      </c>
      <c r="J51" s="22" t="s">
        <v>171</v>
      </c>
    </row>
    <row r="52" spans="1:10" x14ac:dyDescent="0.55000000000000004">
      <c r="A52" s="8">
        <v>1093</v>
      </c>
      <c r="B52" s="8" t="s">
        <v>185</v>
      </c>
      <c r="I52" s="8">
        <v>3116</v>
      </c>
      <c r="J52" s="22" t="s">
        <v>172</v>
      </c>
    </row>
    <row r="53" spans="1:10" x14ac:dyDescent="0.55000000000000004">
      <c r="A53" s="8">
        <v>1094</v>
      </c>
      <c r="B53" s="8" t="s">
        <v>187</v>
      </c>
      <c r="I53" s="8">
        <v>3117</v>
      </c>
      <c r="J53" s="22" t="s">
        <v>173</v>
      </c>
    </row>
    <row r="54" spans="1:10" x14ac:dyDescent="0.55000000000000004">
      <c r="A54" s="8">
        <v>1095</v>
      </c>
      <c r="B54" s="8" t="s">
        <v>188</v>
      </c>
      <c r="I54" s="8">
        <v>3119</v>
      </c>
      <c r="J54" s="22" t="s">
        <v>176</v>
      </c>
    </row>
    <row r="55" spans="1:10" x14ac:dyDescent="0.55000000000000004">
      <c r="A55" s="8">
        <v>1096</v>
      </c>
      <c r="B55" s="8" t="s">
        <v>189</v>
      </c>
      <c r="I55" s="8">
        <v>3120</v>
      </c>
      <c r="J55" s="22" t="s">
        <v>177</v>
      </c>
    </row>
    <row r="56" spans="1:10" x14ac:dyDescent="0.55000000000000004">
      <c r="A56" s="8">
        <v>1097</v>
      </c>
      <c r="B56" s="8" t="s">
        <v>192</v>
      </c>
      <c r="I56" s="8">
        <v>3121</v>
      </c>
      <c r="J56" s="22" t="s">
        <v>178</v>
      </c>
    </row>
    <row r="57" spans="1:10" x14ac:dyDescent="0.55000000000000004">
      <c r="A57" s="8">
        <v>1098</v>
      </c>
      <c r="B57" s="8" t="s">
        <v>203</v>
      </c>
      <c r="I57" s="8">
        <v>3122</v>
      </c>
      <c r="J57" s="22" t="s">
        <v>179</v>
      </c>
    </row>
    <row r="58" spans="1:10" x14ac:dyDescent="0.55000000000000004">
      <c r="A58" s="8">
        <v>4001</v>
      </c>
      <c r="B58" s="8" t="s">
        <v>160</v>
      </c>
      <c r="I58" s="8">
        <v>3123</v>
      </c>
      <c r="J58" s="22" t="s">
        <v>182</v>
      </c>
    </row>
    <row r="59" spans="1:10" x14ac:dyDescent="0.55000000000000004">
      <c r="I59" s="8">
        <v>3124</v>
      </c>
      <c r="J59" s="22" t="s">
        <v>184</v>
      </c>
    </row>
    <row r="60" spans="1:10" x14ac:dyDescent="0.55000000000000004">
      <c r="I60" s="8">
        <v>3125</v>
      </c>
      <c r="J60" s="22" t="s">
        <v>186</v>
      </c>
    </row>
    <row r="61" spans="1:10" x14ac:dyDescent="0.55000000000000004">
      <c r="I61" s="8">
        <v>3126</v>
      </c>
      <c r="J61" s="22" t="s">
        <v>191</v>
      </c>
    </row>
    <row r="62" spans="1:10" x14ac:dyDescent="0.55000000000000004">
      <c r="I62" s="8">
        <v>3127</v>
      </c>
      <c r="J62" s="22" t="s">
        <v>193</v>
      </c>
    </row>
    <row r="63" spans="1:10" x14ac:dyDescent="0.55000000000000004">
      <c r="I63" s="8">
        <v>3128</v>
      </c>
      <c r="J63" s="22" t="s">
        <v>194</v>
      </c>
    </row>
    <row r="64" spans="1:10" x14ac:dyDescent="0.55000000000000004">
      <c r="I64" s="8">
        <v>3129</v>
      </c>
      <c r="J64" s="22" t="s">
        <v>198</v>
      </c>
    </row>
    <row r="65" spans="9:10" x14ac:dyDescent="0.55000000000000004">
      <c r="I65" s="8">
        <v>3130</v>
      </c>
      <c r="J65" s="22" t="s">
        <v>196</v>
      </c>
    </row>
    <row r="66" spans="9:10" x14ac:dyDescent="0.55000000000000004">
      <c r="I66" s="8">
        <v>3131</v>
      </c>
      <c r="J66" s="22" t="s">
        <v>197</v>
      </c>
    </row>
    <row r="67" spans="9:10" x14ac:dyDescent="0.55000000000000004">
      <c r="I67" s="8">
        <v>3132</v>
      </c>
      <c r="J67" s="22" t="s">
        <v>200</v>
      </c>
    </row>
    <row r="68" spans="9:10" x14ac:dyDescent="0.55000000000000004">
      <c r="I68" s="8">
        <v>3133</v>
      </c>
      <c r="J68" s="22" t="s">
        <v>209</v>
      </c>
    </row>
    <row r="69" spans="9:10" x14ac:dyDescent="0.55000000000000004">
      <c r="I69" s="8">
        <v>4002</v>
      </c>
      <c r="J69" s="22" t="s">
        <v>33</v>
      </c>
    </row>
    <row r="70" spans="9:10" x14ac:dyDescent="0.55000000000000004">
      <c r="I70" s="8">
        <v>4003</v>
      </c>
      <c r="J70" s="22" t="s">
        <v>34</v>
      </c>
    </row>
    <row r="89" spans="11:11" x14ac:dyDescent="0.55000000000000004">
      <c r="K89" t="s">
        <v>106</v>
      </c>
    </row>
    <row r="100" spans="3:3" x14ac:dyDescent="0.55000000000000004">
      <c r="C100" t="s">
        <v>1</v>
      </c>
    </row>
  </sheetData>
  <phoneticPr fontId="4"/>
  <conditionalFormatting sqref="B58:B1048576 B35 B1:B31">
    <cfRule type="duplicateValues" dxfId="91" priority="57"/>
  </conditionalFormatting>
  <conditionalFormatting sqref="B34">
    <cfRule type="duplicateValues" dxfId="90" priority="55"/>
  </conditionalFormatting>
  <conditionalFormatting sqref="A35 A34:B34">
    <cfRule type="duplicateValues" dxfId="89" priority="56"/>
  </conditionalFormatting>
  <conditionalFormatting sqref="E21">
    <cfRule type="duplicateValues" dxfId="88" priority="50"/>
  </conditionalFormatting>
  <conditionalFormatting sqref="B37">
    <cfRule type="duplicateValues" dxfId="87" priority="48"/>
  </conditionalFormatting>
  <conditionalFormatting sqref="A37:B37">
    <cfRule type="duplicateValues" dxfId="86" priority="49"/>
  </conditionalFormatting>
  <conditionalFormatting sqref="B38">
    <cfRule type="duplicateValues" dxfId="85" priority="46"/>
  </conditionalFormatting>
  <conditionalFormatting sqref="A38:B38">
    <cfRule type="duplicateValues" dxfId="84" priority="47"/>
  </conditionalFormatting>
  <conditionalFormatting sqref="B39">
    <cfRule type="duplicateValues" dxfId="83" priority="44"/>
  </conditionalFormatting>
  <conditionalFormatting sqref="A39:B39">
    <cfRule type="duplicateValues" dxfId="82" priority="45"/>
  </conditionalFormatting>
  <conditionalFormatting sqref="B40">
    <cfRule type="duplicateValues" dxfId="81" priority="42"/>
  </conditionalFormatting>
  <conditionalFormatting sqref="A40:B40">
    <cfRule type="duplicateValues" dxfId="80" priority="43"/>
  </conditionalFormatting>
  <conditionalFormatting sqref="B41">
    <cfRule type="duplicateValues" dxfId="79" priority="38"/>
  </conditionalFormatting>
  <conditionalFormatting sqref="A41:B41">
    <cfRule type="duplicateValues" dxfId="78" priority="39"/>
  </conditionalFormatting>
  <conditionalFormatting sqref="B42">
    <cfRule type="duplicateValues" dxfId="77" priority="36"/>
  </conditionalFormatting>
  <conditionalFormatting sqref="A42:B42">
    <cfRule type="duplicateValues" dxfId="76" priority="37"/>
  </conditionalFormatting>
  <conditionalFormatting sqref="B43">
    <cfRule type="duplicateValues" dxfId="75" priority="34"/>
  </conditionalFormatting>
  <conditionalFormatting sqref="A43:B43">
    <cfRule type="duplicateValues" dxfId="74" priority="35"/>
  </conditionalFormatting>
  <conditionalFormatting sqref="B44">
    <cfRule type="duplicateValues" dxfId="73" priority="30"/>
  </conditionalFormatting>
  <conditionalFormatting sqref="A44:B44">
    <cfRule type="duplicateValues" dxfId="72" priority="31"/>
  </conditionalFormatting>
  <conditionalFormatting sqref="B45">
    <cfRule type="duplicateValues" dxfId="71" priority="28"/>
  </conditionalFormatting>
  <conditionalFormatting sqref="A45:B45">
    <cfRule type="duplicateValues" dxfId="70" priority="29"/>
  </conditionalFormatting>
  <conditionalFormatting sqref="B46">
    <cfRule type="duplicateValues" dxfId="69" priority="26"/>
  </conditionalFormatting>
  <conditionalFormatting sqref="A46:B46">
    <cfRule type="duplicateValues" dxfId="68" priority="27"/>
  </conditionalFormatting>
  <conditionalFormatting sqref="B47">
    <cfRule type="duplicateValues" dxfId="67" priority="24"/>
  </conditionalFormatting>
  <conditionalFormatting sqref="A47:B47">
    <cfRule type="duplicateValues" dxfId="66" priority="25"/>
  </conditionalFormatting>
  <conditionalFormatting sqref="B48">
    <cfRule type="duplicateValues" dxfId="65" priority="20"/>
  </conditionalFormatting>
  <conditionalFormatting sqref="A48:B48">
    <cfRule type="duplicateValues" dxfId="64" priority="21"/>
  </conditionalFormatting>
  <conditionalFormatting sqref="B49">
    <cfRule type="duplicateValues" dxfId="63" priority="18"/>
  </conditionalFormatting>
  <conditionalFormatting sqref="A49:B49">
    <cfRule type="duplicateValues" dxfId="62" priority="19"/>
  </conditionalFormatting>
  <conditionalFormatting sqref="B50">
    <cfRule type="duplicateValues" dxfId="61" priority="16"/>
  </conditionalFormatting>
  <conditionalFormatting sqref="A50:B50">
    <cfRule type="duplicateValues" dxfId="60" priority="17"/>
  </conditionalFormatting>
  <conditionalFormatting sqref="B51">
    <cfRule type="duplicateValues" dxfId="59" priority="14"/>
  </conditionalFormatting>
  <conditionalFormatting sqref="A51:B51">
    <cfRule type="duplicateValues" dxfId="58" priority="15"/>
  </conditionalFormatting>
  <conditionalFormatting sqref="B53">
    <cfRule type="duplicateValues" dxfId="57" priority="12"/>
  </conditionalFormatting>
  <conditionalFormatting sqref="A53:B53">
    <cfRule type="duplicateValues" dxfId="56" priority="13"/>
  </conditionalFormatting>
  <conditionalFormatting sqref="B52">
    <cfRule type="duplicateValues" dxfId="55" priority="10"/>
  </conditionalFormatting>
  <conditionalFormatting sqref="A52:B52">
    <cfRule type="duplicateValues" dxfId="54" priority="11"/>
  </conditionalFormatting>
  <conditionalFormatting sqref="B54">
    <cfRule type="duplicateValues" dxfId="53" priority="8"/>
  </conditionalFormatting>
  <conditionalFormatting sqref="A54:B54">
    <cfRule type="duplicateValues" dxfId="52" priority="9"/>
  </conditionalFormatting>
  <conditionalFormatting sqref="B55">
    <cfRule type="duplicateValues" dxfId="51" priority="5"/>
  </conditionalFormatting>
  <conditionalFormatting sqref="A55:B55">
    <cfRule type="duplicateValues" dxfId="50" priority="6"/>
  </conditionalFormatting>
  <conditionalFormatting sqref="B56">
    <cfRule type="duplicateValues" dxfId="49" priority="3"/>
  </conditionalFormatting>
  <conditionalFormatting sqref="A56:B56">
    <cfRule type="duplicateValues" dxfId="48" priority="4"/>
  </conditionalFormatting>
  <conditionalFormatting sqref="F23:F1048576 A58:B1048576 K103:K1048576 M2:XFD4 F17:F19 M47:XFD1048576 A1:XFD1 K5:XFD6 L7:XFD46 A2:K2 G3:K3 E3:F16 K4 G4:H90 G92:H1048576 L47:L91 H91 K96:K99 L96:L1048576 K7:K94 E17:E20 C3:D65 C66 B35 E22:E1048576 C67:D1048576 A3:B32 I4:J1048576">
    <cfRule type="duplicateValues" dxfId="47" priority="140834"/>
  </conditionalFormatting>
  <conditionalFormatting sqref="B57">
    <cfRule type="duplicateValues" dxfId="46" priority="2"/>
  </conditionalFormatting>
  <conditionalFormatting sqref="A57:B57">
    <cfRule type="duplicateValues" dxfId="45" priority="1"/>
  </conditionalFormatting>
  <conditionalFormatting sqref="B36">
    <cfRule type="duplicateValues" dxfId="44" priority="171153"/>
  </conditionalFormatting>
  <conditionalFormatting sqref="A36:B36">
    <cfRule type="duplicateValues" dxfId="43" priority="171154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AT60"/>
  <sheetViews>
    <sheetView zoomScale="64" zoomScaleNormal="64" workbookViewId="0">
      <selection activeCell="L35" sqref="L35"/>
    </sheetView>
  </sheetViews>
  <sheetFormatPr defaultRowHeight="18" x14ac:dyDescent="0.55000000000000004"/>
  <cols>
    <col min="1" max="1" width="3.58203125" customWidth="1"/>
    <col min="3" max="3" width="13.58203125" bestFit="1" customWidth="1"/>
    <col min="4" max="8" width="9.58203125" customWidth="1"/>
    <col min="9" max="9" width="8.9140625" customWidth="1"/>
    <col min="10" max="21" width="9.58203125" customWidth="1"/>
    <col min="22" max="22" width="13.6640625" style="20" bestFit="1" customWidth="1"/>
    <col min="23" max="23" width="11.58203125" style="20" bestFit="1" customWidth="1"/>
    <col min="24" max="24" width="3.58203125" customWidth="1"/>
    <col min="26" max="26" width="13" bestFit="1" customWidth="1"/>
    <col min="27" max="43" width="9.58203125" customWidth="1"/>
    <col min="44" max="44" width="9.58203125" style="20" customWidth="1"/>
    <col min="45" max="45" width="13.6640625" style="20" bestFit="1" customWidth="1"/>
    <col min="46" max="46" width="11.58203125" style="20" bestFit="1" customWidth="1"/>
  </cols>
  <sheetData>
    <row r="1" spans="2:46" x14ac:dyDescent="0.55000000000000004">
      <c r="B1" s="8" t="s">
        <v>0</v>
      </c>
      <c r="C1" s="8" t="s">
        <v>48</v>
      </c>
      <c r="D1" s="8" t="s">
        <v>29</v>
      </c>
      <c r="E1" s="8" t="s">
        <v>41</v>
      </c>
      <c r="F1" s="8" t="s">
        <v>42</v>
      </c>
      <c r="G1" s="8" t="s">
        <v>43</v>
      </c>
      <c r="H1" s="8" t="e">
        <f>#REF!</f>
        <v>#REF!</v>
      </c>
      <c r="I1" s="8" t="e">
        <f>#REF!</f>
        <v>#REF!</v>
      </c>
      <c r="J1" s="8" t="e">
        <f>#REF!</f>
        <v>#REF!</v>
      </c>
      <c r="K1" s="8" t="s">
        <v>36</v>
      </c>
      <c r="L1" s="8" t="s">
        <v>37</v>
      </c>
      <c r="M1" s="8" t="s">
        <v>39</v>
      </c>
      <c r="N1" s="8" t="s">
        <v>107</v>
      </c>
      <c r="O1" s="8" t="s">
        <v>108</v>
      </c>
      <c r="P1" s="8" t="s">
        <v>109</v>
      </c>
      <c r="Q1" s="8" t="s">
        <v>115</v>
      </c>
      <c r="R1" s="8" t="s">
        <v>116</v>
      </c>
      <c r="S1" s="8" t="s">
        <v>117</v>
      </c>
      <c r="T1" s="8" t="s">
        <v>35</v>
      </c>
      <c r="U1" s="8" t="s">
        <v>110</v>
      </c>
      <c r="V1" s="14" t="s">
        <v>49</v>
      </c>
      <c r="W1" s="14" t="s">
        <v>50</v>
      </c>
      <c r="Y1" s="8" t="s">
        <v>0</v>
      </c>
      <c r="Z1" s="8" t="s">
        <v>51</v>
      </c>
      <c r="AA1" s="8" t="s">
        <v>29</v>
      </c>
      <c r="AB1" s="8" t="s">
        <v>41</v>
      </c>
      <c r="AC1" s="8" t="s">
        <v>42</v>
      </c>
      <c r="AD1" s="8" t="s">
        <v>43</v>
      </c>
      <c r="AE1" s="8" t="s">
        <v>144</v>
      </c>
      <c r="AF1" s="8" t="s">
        <v>145</v>
      </c>
      <c r="AG1" s="8" t="s">
        <v>146</v>
      </c>
      <c r="AH1" s="8" t="s">
        <v>36</v>
      </c>
      <c r="AI1" s="8" t="s">
        <v>37</v>
      </c>
      <c r="AJ1" s="8" t="s">
        <v>39</v>
      </c>
      <c r="AK1" s="8" t="s">
        <v>107</v>
      </c>
      <c r="AL1" s="8" t="s">
        <v>108</v>
      </c>
      <c r="AM1" s="8" t="s">
        <v>109</v>
      </c>
      <c r="AN1" s="8" t="s">
        <v>115</v>
      </c>
      <c r="AO1" s="8" t="s">
        <v>116</v>
      </c>
      <c r="AP1" s="8" t="s">
        <v>117</v>
      </c>
      <c r="AQ1" s="8" t="s">
        <v>35</v>
      </c>
      <c r="AR1" s="14" t="s">
        <v>5</v>
      </c>
      <c r="AS1" s="14" t="s">
        <v>49</v>
      </c>
      <c r="AT1" s="14" t="s">
        <v>50</v>
      </c>
    </row>
    <row r="2" spans="2:46" x14ac:dyDescent="0.55000000000000004">
      <c r="B2" s="19" t="s">
        <v>52</v>
      </c>
      <c r="C2" s="8" t="s">
        <v>53</v>
      </c>
      <c r="D2" s="14">
        <f>SUM(D3:D23)</f>
        <v>0</v>
      </c>
      <c r="E2" s="14">
        <f t="shared" ref="E2:V2" si="0">SUM(E3:E23)</f>
        <v>0</v>
      </c>
      <c r="F2" s="14">
        <f t="shared" si="0"/>
        <v>0</v>
      </c>
      <c r="G2" s="14">
        <f t="shared" si="0"/>
        <v>0</v>
      </c>
      <c r="H2" s="14">
        <f t="shared" si="0"/>
        <v>0</v>
      </c>
      <c r="I2" s="14">
        <f t="shared" si="0"/>
        <v>0</v>
      </c>
      <c r="J2" s="14">
        <f t="shared" si="0"/>
        <v>0</v>
      </c>
      <c r="K2" s="14">
        <f t="shared" si="0"/>
        <v>0</v>
      </c>
      <c r="L2" s="14">
        <f t="shared" si="0"/>
        <v>0</v>
      </c>
      <c r="M2" s="14">
        <f t="shared" si="0"/>
        <v>0</v>
      </c>
      <c r="N2" s="14">
        <f t="shared" si="0"/>
        <v>0</v>
      </c>
      <c r="O2" s="14">
        <f t="shared" si="0"/>
        <v>0</v>
      </c>
      <c r="P2" s="14">
        <f t="shared" si="0"/>
        <v>0</v>
      </c>
      <c r="Q2" s="14">
        <f t="shared" si="0"/>
        <v>0</v>
      </c>
      <c r="R2" s="14">
        <f t="shared" si="0"/>
        <v>0</v>
      </c>
      <c r="S2" s="14">
        <f t="shared" si="0"/>
        <v>0</v>
      </c>
      <c r="T2" s="14">
        <f t="shared" si="0"/>
        <v>0</v>
      </c>
      <c r="U2" s="14">
        <f t="shared" si="0"/>
        <v>0</v>
      </c>
      <c r="V2" s="14">
        <f t="shared" si="0"/>
        <v>0</v>
      </c>
      <c r="W2" s="14">
        <f>IFERROR(V2/U2,0)</f>
        <v>0</v>
      </c>
      <c r="Y2" s="8" t="s">
        <v>52</v>
      </c>
      <c r="Z2" s="8" t="s">
        <v>53</v>
      </c>
      <c r="AA2" s="8">
        <f>SUM(AA3:AA60)</f>
        <v>0</v>
      </c>
      <c r="AB2" s="8">
        <f t="shared" ref="AB2:AS2" si="1">SUM(AB3:AB60)</f>
        <v>0</v>
      </c>
      <c r="AC2" s="8">
        <f t="shared" si="1"/>
        <v>0</v>
      </c>
      <c r="AD2" s="8">
        <f t="shared" si="1"/>
        <v>0</v>
      </c>
      <c r="AE2" s="8">
        <f t="shared" si="1"/>
        <v>0</v>
      </c>
      <c r="AF2" s="8">
        <f t="shared" si="1"/>
        <v>0</v>
      </c>
      <c r="AG2" s="8">
        <f t="shared" si="1"/>
        <v>0</v>
      </c>
      <c r="AH2" s="8">
        <f t="shared" si="1"/>
        <v>0</v>
      </c>
      <c r="AI2" s="8">
        <f t="shared" si="1"/>
        <v>0</v>
      </c>
      <c r="AJ2" s="8">
        <f t="shared" si="1"/>
        <v>0</v>
      </c>
      <c r="AK2" s="8">
        <f t="shared" si="1"/>
        <v>0</v>
      </c>
      <c r="AL2" s="8">
        <f t="shared" si="1"/>
        <v>0</v>
      </c>
      <c r="AM2" s="8">
        <f t="shared" si="1"/>
        <v>0</v>
      </c>
      <c r="AN2" s="8">
        <f t="shared" si="1"/>
        <v>0</v>
      </c>
      <c r="AO2" s="8">
        <f t="shared" si="1"/>
        <v>0</v>
      </c>
      <c r="AP2" s="8">
        <f t="shared" si="1"/>
        <v>0</v>
      </c>
      <c r="AQ2" s="8">
        <f t="shared" si="1"/>
        <v>0</v>
      </c>
      <c r="AR2" s="8">
        <f t="shared" si="1"/>
        <v>0</v>
      </c>
      <c r="AS2" s="14">
        <f t="shared" si="1"/>
        <v>0</v>
      </c>
      <c r="AT2" s="14">
        <f>IFERROR(AS2/AR2,0)</f>
        <v>0</v>
      </c>
    </row>
    <row r="3" spans="2:46" x14ac:dyDescent="0.55000000000000004">
      <c r="B3" s="8">
        <f>合計!E2</f>
        <v>1002</v>
      </c>
      <c r="C3" s="8" t="str">
        <f>合計!F2</f>
        <v>富田　明希</v>
      </c>
      <c r="D3" s="8">
        <f>SUM(IFERROR(VLOOKUP(B3,#REF!,3,0),0),IFERROR(VLOOKUP(B3,#REF!,3,0),0),IFERROR(VLOOKUP(B3,#REF!,3,0),0),IFERROR(VLOOKUP(B3,#REF!,3,0),0),IFERROR(VLOOKUP(B3,#REF!,3,0),0),IFERROR(VLOOKUP(B3,#REF!,3,0),0))</f>
        <v>0</v>
      </c>
      <c r="E3" s="8">
        <f>SUM(IFERROR(VLOOKUP(B3,#REF!,4,0),0),IFERROR(VLOOKUP(B3,#REF!,4,0),0),IFERROR(VLOOKUP(B3,#REF!,4,0),0),IFERROR(VLOOKUP(B3,#REF!,4,0),0),IFERROR(VLOOKUP(B3,#REF!,4,0),0),IFERROR(VLOOKUP(B3,#REF!,4,0),0))</f>
        <v>0</v>
      </c>
      <c r="F3" s="8">
        <f>SUM(IFERROR(VLOOKUP(B3,#REF!,5,0),0),IFERROR(VLOOKUP(B3,#REF!,5,0),0),IFERROR(VLOOKUP(B3,#REF!,5,0),0),IFERROR(VLOOKUP(B3,#REF!,5,0),0),IFERROR(VLOOKUP(B3,#REF!,5,0),0),IFERROR(VLOOKUP(B3,#REF!,5,0),0))</f>
        <v>0</v>
      </c>
      <c r="G3" s="8">
        <f>SUM(IFERROR(VLOOKUP(B3,#REF!,6,0),0),IFERROR(VLOOKUP(B3,#REF!,6,0),0),IFERROR(VLOOKUP(B3,#REF!,6,0),0),IFERROR(VLOOKUP(B3,#REF!,6,0),0),IFERROR(VLOOKUP(B3,#REF!,6,0),0),IFERROR(VLOOKUP(B3,#REF!,6,0),0))</f>
        <v>0</v>
      </c>
      <c r="H3" s="8">
        <f>IFERROR(VLOOKUP(B3,#REF!,7,0),0)</f>
        <v>0</v>
      </c>
      <c r="I3" s="8">
        <f>IFERROR(VLOOKUP(B3,#REF!,8,0),0)</f>
        <v>0</v>
      </c>
      <c r="J3" s="8">
        <f>IFERROR(VLOOKUP(B3,#REF!,9,0),0)</f>
        <v>0</v>
      </c>
      <c r="K3" s="8">
        <f>SUM(IFERROR(VLOOKUP(B3,#REF!,7,0),0),IFERROR(VLOOKUP(B3,#REF!,7,0),0),IFERROR(VLOOKUP(B3,#REF!,10,0),0),IFERROR(VLOOKUP(B3,#REF!,7,0),0),IFERROR(VLOOKUP(B3,#REF!,7,0),0),IFERROR(VLOOKUP(B3,#REF!,7,0),0))</f>
        <v>0</v>
      </c>
      <c r="L3" s="8">
        <f>SUM(IFERROR(VLOOKUP(B3,#REF!,8,0),0),IFERROR(VLOOKUP(B3,#REF!,8,0),0),IFERROR(VLOOKUP(B3,#REF!,11,0),0),IFERROR(VLOOKUP(B3,#REF!,8,0),0),IFERROR(VLOOKUP(B3,#REF!,8,0),0),IFERROR(VLOOKUP(B3,#REF!,8,0),0))</f>
        <v>0</v>
      </c>
      <c r="M3" s="8">
        <f>SUM(IFERROR(VLOOKUP(B3,#REF!,9,0),0),IFERROR(VLOOKUP(B3,#REF!,9,0),0),IFERROR(VLOOKUP(B3,#REF!,12,0),0),IFERROR(VLOOKUP(B3,#REF!,9,0),0),IFERROR(VLOOKUP(B3,#REF!,9,0),0),IFERROR(VLOOKUP(B3,#REF!,9,0),0))</f>
        <v>0</v>
      </c>
      <c r="N3" s="8">
        <f>SUM(IFERROR(VLOOKUP(B3,#REF!,10,0),0),IFERROR(VLOOKUP(B3,#REF!,10,0),0),IFERROR(VLOOKUP(B3,#REF!,13,0),0),IFERROR(VLOOKUP(B3,#REF!,10,0),0),IFERROR(VLOOKUP(B3,#REF!,10,0),0),IFERROR(VLOOKUP(B3,#REF!,10,0),0))</f>
        <v>0</v>
      </c>
      <c r="O3" s="8">
        <f>SUM(IFERROR(VLOOKUP(B3,#REF!,11,0),0),IFERROR(VLOOKUP(B3,#REF!,11,0),0),IFERROR(VLOOKUP(B3,#REF!,14,0),0),IFERROR(VLOOKUP(B3,#REF!,11,0),0),IFERROR(VLOOKUP(B3,#REF!,11,0),0),IFERROR(VLOOKUP(B3,#REF!,11,0),0))</f>
        <v>0</v>
      </c>
      <c r="P3" s="8">
        <f>SUM(IFERROR(VLOOKUP(B3,#REF!,12,0),0),IFERROR(VLOOKUP(B3,#REF!,12,0),0),IFERROR(VLOOKUP(B3,#REF!,15,0),0),IFERROR(VLOOKUP(B3,#REF!,12,0),0),IFERROR(VLOOKUP(B3,#REF!,12,0),0),IFERROR(VLOOKUP(B3,#REF!,15,0),0))</f>
        <v>0</v>
      </c>
      <c r="Q3" s="8">
        <f>SUM(IFERROR(VLOOKUP(B3,#REF!,13,0),0),IFERROR(VLOOKUP(B3,#REF!,13,0),0),IFERROR(VLOOKUP(B3,#REF!,16,0),0),IFERROR(VLOOKUP(B3,#REF!,13,0),0),IFERROR(VLOOKUP(B3,#REF!,13,0),0),IFERROR(VLOOKUP(B3,#REF!,13,0),0))</f>
        <v>0</v>
      </c>
      <c r="R3" s="8">
        <f>SUM(IFERROR(VLOOKUP(B3,#REF!,14,0),0),IFERROR(VLOOKUP(B3,#REF!,14,0),0),IFERROR(VLOOKUP(B3,#REF!,17,0),0),IFERROR(VLOOKUP(B3,#REF!,14,0),0),IFERROR(VLOOKUP(B3,#REF!,14,0),0),IFERROR(VLOOKUP(B3,#REF!,14,0),0))</f>
        <v>0</v>
      </c>
      <c r="S3" s="8">
        <f>SUM(IFERROR(VLOOKUP(B3,#REF!,15,0),0),IFERROR(VLOOKUP(B3,#REF!,15,0),0),IFERROR(VLOOKUP(B3,#REF!,18,0),0),IFERROR(VLOOKUP(B3,#REF!,15,0),0),IFERROR(VLOOKUP(B3,#REF!,15,0),0),IFERROR(VLOOKUP(B3,#REF!,15,0),0))</f>
        <v>0</v>
      </c>
      <c r="T3" s="8">
        <f t="shared" ref="T3" si="2">SUM(D3:J3)</f>
        <v>0</v>
      </c>
      <c r="U3" s="8">
        <f>SUM(IFERROR(VLOOKUP(B3,#REF!,17,0),0),IFERROR(VLOOKUP(B3,#REF!,17,0),0),IFERROR(VLOOKUP(B3,#REF!,20,0),0),IFERROR(VLOOKUP(B3,#REF!,17,0),0),IFERROR(VLOOKUP(B3,#REF!,17,0),0),IFERROR(VLOOKUP(B3,#REF!,17,0),0))</f>
        <v>0</v>
      </c>
      <c r="V3" s="8">
        <f>SUM(IFERROR(VLOOKUP(B3,#REF!,18,0),0),IFERROR(VLOOKUP(B3,#REF!,18,0),0),IFERROR(VLOOKUP(B3,#REF!,21,0),0),IFERROR(VLOOKUP(B3,#REF!,18,0),0),IFERROR(VLOOKUP(B3,#REF!,18,0),0),IFERROR(VLOOKUP(B3,#REF!,18,0),0))</f>
        <v>0</v>
      </c>
      <c r="W3" s="14">
        <f t="shared" ref="W3" si="3">IFERROR(V3/U3,0)</f>
        <v>0</v>
      </c>
      <c r="Y3" s="8">
        <f>合計!N2</f>
        <v>2005</v>
      </c>
      <c r="Z3" s="26" t="str">
        <f>合計!O2</f>
        <v>本橋　麻美</v>
      </c>
      <c r="AA3" s="8">
        <f>SUM(IFERROR(VLOOKUP($Y3,#REF!,3,0),0),IFERROR(VLOOKUP($Y3,#REF!,3,0),0),IFERROR(VLOOKUP($Y3,#REF!,3,0),0),IFERROR(VLOOKUP($Y3,#REF!,3,0),0),IFERROR(VLOOKUP($Y3,#REF!,3,0),0),IFERROR(VLOOKUP($Y3,#REF!,3,0),0))</f>
        <v>0</v>
      </c>
      <c r="AB3" s="8">
        <f>SUM(IFERROR(VLOOKUP($Y3,#REF!,4,0),0),IFERROR(VLOOKUP($Y3,#REF!,4,0),0),IFERROR(VLOOKUP($Y3,#REF!,4,0),0),IFERROR(VLOOKUP($Y3,#REF!,4,0),0),IFERROR(VLOOKUP($Y3,#REF!,4,0),0),IFERROR(VLOOKUP($Y3,#REF!,4,0),0))</f>
        <v>0</v>
      </c>
      <c r="AC3" s="8">
        <f>SUM(IFERROR(VLOOKUP($Y3,#REF!,5,0),0),IFERROR(VLOOKUP($Y3,#REF!,5,0),0),IFERROR(VLOOKUP($Y3,#REF!,5,0),0),IFERROR(VLOOKUP($Y3,#REF!,5,0),0),IFERROR(VLOOKUP($Y3,#REF!,5,0),0),IFERROR(VLOOKUP($Y3,#REF!,5,0),0))</f>
        <v>0</v>
      </c>
      <c r="AD3" s="8">
        <f>SUM(IFERROR(VLOOKUP($Y3,#REF!,6,0),0),IFERROR(VLOOKUP($Y3,#REF!,6,0),0),IFERROR(VLOOKUP($Y3,#REF!,6,0),0),IFERROR(VLOOKUP($Y3,#REF!,6,0),0),IFERROR(VLOOKUP($Y3,#REF!,6,0),IFERROR(VLOOKUP($Y3,#REF!,6,0),0)))</f>
        <v>0</v>
      </c>
      <c r="AE3" s="8">
        <f>IFERROR(VLOOKUP($Y3,#REF!,7,0),0)</f>
        <v>0</v>
      </c>
      <c r="AF3" s="8">
        <f>IFERROR(VLOOKUP($Y3,#REF!,8,0),0)</f>
        <v>0</v>
      </c>
      <c r="AG3" s="8">
        <f>IFERROR(VLOOKUP($Y3,#REF!,9,0),0)</f>
        <v>0</v>
      </c>
      <c r="AH3" s="8">
        <f>SUM(IFERROR(VLOOKUP($Y3,#REF!,7,0),0),IFERROR(VLOOKUP($Y3,#REF!,7,0),0),IFERROR(VLOOKUP($Y3,#REF!,10,0),0),IFERROR(VLOOKUP($Y3,#REF!,7,0),0),IFERROR(VLOOKUP($Y3,#REF!,7,0),0),IFERROR(VLOOKUP($Y3,#REF!,7,0),0))</f>
        <v>0</v>
      </c>
      <c r="AI3" s="8">
        <f>SUM(IFERROR(VLOOKUP($Y3,#REF!,8,0),0),IFERROR(VLOOKUP($Y3,#REF!,8,0),0),IFERROR(VLOOKUP($Y3,#REF!,11,0),0),IFERROR(VLOOKUP($Y3,#REF!,8,0),0),IFERROR(VLOOKUP($Y3,#REF!,8,0),0),IFERROR(VLOOKUP($Y3,#REF!,8,0),0))</f>
        <v>0</v>
      </c>
      <c r="AJ3" s="8">
        <f>SUM(IFERROR(VLOOKUP($Y3,#REF!,9,0),0),IFERROR(VLOOKUP($Y3,#REF!,9,0),0),IFERROR(VLOOKUP($Y3,#REF!,12,0),0),IFERROR(VLOOKUP($Y3,#REF!,9,0),0),IFERROR(VLOOKUP($Y3,#REF!,9,0),0),IFERROR(VLOOKUP($Y3,#REF!,9,0),0))</f>
        <v>0</v>
      </c>
      <c r="AK3" s="8">
        <f>SUM(IFERROR(VLOOKUP($Y3,#REF!,10,0),0),IFERROR(VLOOKUP($Y3,#REF!,10,0),0),IFERROR(VLOOKUP($Y3,#REF!,13,0),0),IFERROR(VLOOKUP($Y3,#REF!,10,0),0),IFERROR(VLOOKUP($Y3,#REF!,10,0),0),IFERROR(VLOOKUP($Y3,#REF!,10,0),0))</f>
        <v>0</v>
      </c>
      <c r="AL3" s="8">
        <f>SUM(IFERROR(VLOOKUP($Y3,#REF!,11,0),0),IFERROR(VLOOKUP($Y3,#REF!,11,0),0),IFERROR(VLOOKUP($Y3,#REF!,14,0),0),IFERROR(VLOOKUP($Y3,#REF!,11,0),0),IFERROR(VLOOKUP($Y3,#REF!,11,0),0),IFERROR(VLOOKUP($Y3,#REF!,11,0),0))</f>
        <v>0</v>
      </c>
      <c r="AM3" s="8">
        <f>SUM(IFERROR(VLOOKUP($Y3,#REF!,12,0),0),IFERROR(VLOOKUP($Y3,#REF!,12,0),0),IFERROR(VLOOKUP($Y3,#REF!,15,0),0),IFERROR(VLOOKUP($Y3,#REF!,12,0),0),IFERROR(VLOOKUP($Y3,#REF!,12,0),0),IFERROR(VLOOKUP($Y3,#REF!,12,0),0))</f>
        <v>0</v>
      </c>
      <c r="AN3" s="8">
        <f>SUM(IFERROR(VLOOKUP($Y3,#REF!,13,0),0),IFERROR(VLOOKUP($Y3,#REF!,13,0),0),IFERROR(VLOOKUP($Y3,#REF!,16,0),0),IFERROR(VLOOKUP($Y3,#REF!,13,0),0),IFERROR(VLOOKUP($Y3,#REF!,13,0),0),IFERROR(VLOOKUP($Y3,#REF!,13,0),0))</f>
        <v>0</v>
      </c>
      <c r="AO3" s="8">
        <f>SUM(IFERROR(VLOOKUP($Y3,#REF!,14,0),0),IFERROR(VLOOKUP($Y3,#REF!,14,0),0),IFERROR(VLOOKUP($Y3,#REF!,17,0),0),IFERROR(VLOOKUP($Y3,#REF!,14,0),0),IFERROR(VLOOKUP($Y3,#REF!,14,0),0),IFERROR(VLOOKUP($Y3,#REF!,14,0),0))</f>
        <v>0</v>
      </c>
      <c r="AP3" s="8">
        <f>SUM(IFERROR(VLOOKUP($Y3,#REF!,15,0),0),IFERROR(VLOOKUP($Y3,#REF!,15,0),0),IFERROR(VLOOKUP($Y3,#REF!,18,0),0),IFERROR(VLOOKUP($Y3,#REF!,15,0),0),IFERROR(VLOOKUP($Y3,#REF!,15,0),0),IFERROR(VLOOKUP($Y3,#REF!,15,0),0))</f>
        <v>0</v>
      </c>
      <c r="AQ3" s="8">
        <f t="shared" ref="AQ3" si="4">SUM(AA3:AG3)</f>
        <v>0</v>
      </c>
      <c r="AR3" s="14">
        <f>SUM(IFERROR(VLOOKUP($Y3,#REF!,17,0),0),IFERROR(VLOOKUP($Y3,#REF!,17,0),0),IFERROR(VLOOKUP($Y3,#REF!,20,0),0),IFERROR(VLOOKUP($Y3,#REF!,17,0),0),IFERROR(VLOOKUP($Y3,#REF!,17,0),0),IFERROR(VLOOKUP($Y3,#REF!,17,0),0))</f>
        <v>0</v>
      </c>
      <c r="AS3" s="14">
        <f>SUM(IFERROR(VLOOKUP($Y3,#REF!,18,0),0),IFERROR(VLOOKUP($Y3,#REF!,18,0),0),IFERROR(VLOOKUP($Y3,#REF!,21,0),0),IFERROR(VLOOKUP($Y3,#REF!,18,0),0),IFERROR(VLOOKUP($Y3,#REF!,18,0),0),IFERROR(VLOOKUP($Y3,#REF!,18,0),0))</f>
        <v>0</v>
      </c>
      <c r="AT3" s="14">
        <f t="shared" ref="AT3" si="5">IFERROR(AS3/AR3,0)</f>
        <v>0</v>
      </c>
    </row>
    <row r="4" spans="2:46" x14ac:dyDescent="0.55000000000000004">
      <c r="B4" s="8">
        <f>合計!E3</f>
        <v>1003</v>
      </c>
      <c r="C4" s="8" t="str">
        <f>合計!F3</f>
        <v>朴　修賢</v>
      </c>
      <c r="D4" s="8">
        <f>SUM(IFERROR(VLOOKUP(B4,#REF!,3,0),0),IFERROR(VLOOKUP(B4,#REF!,3,0),0),IFERROR(VLOOKUP(B4,#REF!,3,0),0),IFERROR(VLOOKUP(B4,#REF!,3,0),0),IFERROR(VLOOKUP(B4,#REF!,3,0),0),IFERROR(VLOOKUP(B4,#REF!,3,0),0))</f>
        <v>0</v>
      </c>
      <c r="E4" s="8">
        <f>SUM(IFERROR(VLOOKUP(B4,#REF!,4,0),0),IFERROR(VLOOKUP(B4,#REF!,4,0),0),IFERROR(VLOOKUP(B4,#REF!,4,0),0),IFERROR(VLOOKUP(B4,#REF!,4,0),0),IFERROR(VLOOKUP(B4,#REF!,4,0),0),IFERROR(VLOOKUP(B4,#REF!,4,0),0))</f>
        <v>0</v>
      </c>
      <c r="F4" s="8">
        <f>SUM(IFERROR(VLOOKUP(B4,#REF!,5,0),0),IFERROR(VLOOKUP(B4,#REF!,5,0),0),IFERROR(VLOOKUP(B4,#REF!,5,0),0),IFERROR(VLOOKUP(B4,#REF!,5,0),0),IFERROR(VLOOKUP(B4,#REF!,5,0),0),IFERROR(VLOOKUP(B4,#REF!,5,0),0))</f>
        <v>0</v>
      </c>
      <c r="G4" s="8">
        <f>SUM(IFERROR(VLOOKUP(B4,#REF!,6,0),0),IFERROR(VLOOKUP(B4,#REF!,6,0),0),IFERROR(VLOOKUP(B4,#REF!,6,0),0),IFERROR(VLOOKUP(B4,#REF!,6,0),0),IFERROR(VLOOKUP(B4,#REF!,6,0),0),IFERROR(VLOOKUP(B4,#REF!,6,0),0))</f>
        <v>0</v>
      </c>
      <c r="H4" s="8">
        <f>IFERROR(VLOOKUP(B4,#REF!,7,0),0)</f>
        <v>0</v>
      </c>
      <c r="I4" s="8">
        <f>IFERROR(VLOOKUP(B4,#REF!,8,0),0)</f>
        <v>0</v>
      </c>
      <c r="J4" s="8">
        <f>IFERROR(VLOOKUP(B4,#REF!,9,0),0)</f>
        <v>0</v>
      </c>
      <c r="K4" s="8">
        <f>SUM(IFERROR(VLOOKUP(B4,#REF!,7,0),0),IFERROR(VLOOKUP(B4,#REF!,7,0),0),IFERROR(VLOOKUP(B4,#REF!,10,0),0),IFERROR(VLOOKUP(B4,#REF!,7,0),0),IFERROR(VLOOKUP(B4,#REF!,7,0),0),IFERROR(VLOOKUP(B4,#REF!,7,0),0))</f>
        <v>0</v>
      </c>
      <c r="L4" s="8">
        <f>SUM(IFERROR(VLOOKUP(B4,#REF!,8,0),0),IFERROR(VLOOKUP(B4,#REF!,8,0),0),IFERROR(VLOOKUP(B4,#REF!,11,0),0),IFERROR(VLOOKUP(B4,#REF!,8,0),0),IFERROR(VLOOKUP(B4,#REF!,8,0),0),IFERROR(VLOOKUP(B4,#REF!,8,0),0))</f>
        <v>0</v>
      </c>
      <c r="M4" s="8">
        <f>SUM(IFERROR(VLOOKUP(B4,#REF!,9,0),0),IFERROR(VLOOKUP(B4,#REF!,9,0),0),IFERROR(VLOOKUP(B4,#REF!,12,0),0),IFERROR(VLOOKUP(B4,#REF!,9,0),0),IFERROR(VLOOKUP(B4,#REF!,9,0),0),IFERROR(VLOOKUP(B4,#REF!,9,0),0))</f>
        <v>0</v>
      </c>
      <c r="N4" s="8">
        <f>SUM(IFERROR(VLOOKUP(B4,#REF!,10,0),0),IFERROR(VLOOKUP(B4,#REF!,10,0),0),IFERROR(VLOOKUP(B4,#REF!,13,0),0),IFERROR(VLOOKUP(B4,#REF!,10,0),0),IFERROR(VLOOKUP(B4,#REF!,10,0),0),IFERROR(VLOOKUP(B4,#REF!,10,0),0))</f>
        <v>0</v>
      </c>
      <c r="O4" s="8">
        <f>SUM(IFERROR(VLOOKUP(B4,#REF!,11,0),0),IFERROR(VLOOKUP(B4,#REF!,11,0),0),IFERROR(VLOOKUP(B4,#REF!,14,0),0),IFERROR(VLOOKUP(B4,#REF!,11,0),0),IFERROR(VLOOKUP(B4,#REF!,11,0),0),IFERROR(VLOOKUP(B4,#REF!,11,0),0))</f>
        <v>0</v>
      </c>
      <c r="P4" s="8">
        <f>SUM(IFERROR(VLOOKUP(B4,#REF!,12,0),0),IFERROR(VLOOKUP(B4,#REF!,12,0),0),IFERROR(VLOOKUP(B4,#REF!,15,0),0),IFERROR(VLOOKUP(B4,#REF!,12,0),0),IFERROR(VLOOKUP(B4,#REF!,12,0),0),IFERROR(VLOOKUP(B4,#REF!,15,0),0))</f>
        <v>0</v>
      </c>
      <c r="Q4" s="8">
        <f>SUM(IFERROR(VLOOKUP(B4,#REF!,13,0),0),IFERROR(VLOOKUP(B4,#REF!,13,0),0),IFERROR(VLOOKUP(B4,#REF!,16,0),0),IFERROR(VLOOKUP(B4,#REF!,13,0),0),IFERROR(VLOOKUP(B4,#REF!,13,0),0),IFERROR(VLOOKUP(B4,#REF!,13,0),0))</f>
        <v>0</v>
      </c>
      <c r="R4" s="8">
        <f>SUM(IFERROR(VLOOKUP(B4,#REF!,14,0),0),IFERROR(VLOOKUP(B4,#REF!,14,0),0),IFERROR(VLOOKUP(B4,#REF!,17,0),0),IFERROR(VLOOKUP(B4,#REF!,14,0),0),IFERROR(VLOOKUP(B4,#REF!,14,0),0),IFERROR(VLOOKUP(B4,#REF!,14,0),0))</f>
        <v>0</v>
      </c>
      <c r="S4" s="8">
        <f>SUM(IFERROR(VLOOKUP(B4,#REF!,15,0),0),IFERROR(VLOOKUP(B4,#REF!,15,0),0),IFERROR(VLOOKUP(B4,#REF!,18,0),0),IFERROR(VLOOKUP(B4,#REF!,15,0),0),IFERROR(VLOOKUP(B4,#REF!,15,0),0),IFERROR(VLOOKUP(B4,#REF!,15,0),0))</f>
        <v>0</v>
      </c>
      <c r="T4" s="8">
        <f t="shared" ref="T4:T23" si="6">SUM(D4:J4)</f>
        <v>0</v>
      </c>
      <c r="U4" s="8">
        <f>SUM(IFERROR(VLOOKUP(B4,#REF!,17,0),0),IFERROR(VLOOKUP(B4,#REF!,17,0),0),IFERROR(VLOOKUP(B4,#REF!,20,0),0),IFERROR(VLOOKUP(B4,#REF!,17,0),0),IFERROR(VLOOKUP(B4,#REF!,17,0),0),IFERROR(VLOOKUP(B4,#REF!,17,0),0))</f>
        <v>0</v>
      </c>
      <c r="V4" s="8">
        <f>SUM(IFERROR(VLOOKUP(B4,#REF!,18,0),0),IFERROR(VLOOKUP(B4,#REF!,18,0),0),IFERROR(VLOOKUP(B4,#REF!,21,0),0),IFERROR(VLOOKUP(B4,#REF!,18,0),0),IFERROR(VLOOKUP(B4,#REF!,18,0),0),IFERROR(VLOOKUP(B4,#REF!,18,0),0))</f>
        <v>0</v>
      </c>
      <c r="W4" s="14">
        <f t="shared" ref="W4:W23" si="7">IFERROR(V4/U4,0)</f>
        <v>0</v>
      </c>
      <c r="Y4" s="8">
        <f>合計!N3</f>
        <v>2006</v>
      </c>
      <c r="Z4" s="26" t="str">
        <f>合計!O3</f>
        <v>寺島　里穂</v>
      </c>
      <c r="AA4" s="8">
        <f>SUM(IFERROR(VLOOKUP($Y4,#REF!,3,0),0),IFERROR(VLOOKUP($Y4,#REF!,3,0),0),IFERROR(VLOOKUP($Y4,#REF!,3,0),0),IFERROR(VLOOKUP($Y4,#REF!,3,0),0),IFERROR(VLOOKUP($Y4,#REF!,3,0),0),IFERROR(VLOOKUP($Y4,#REF!,3,0),0))</f>
        <v>0</v>
      </c>
      <c r="AB4" s="8">
        <f>SUM(IFERROR(VLOOKUP($Y4,#REF!,4,0),0),IFERROR(VLOOKUP($Y4,#REF!,4,0),0),IFERROR(VLOOKUP($Y4,#REF!,4,0),0),IFERROR(VLOOKUP($Y4,#REF!,4,0),0),IFERROR(VLOOKUP($Y4,#REF!,4,0),0),IFERROR(VLOOKUP($Y4,#REF!,4,0),0))</f>
        <v>0</v>
      </c>
      <c r="AC4" s="8">
        <f>SUM(IFERROR(VLOOKUP($Y4,#REF!,5,0),0),IFERROR(VLOOKUP($Y4,#REF!,5,0),0),IFERROR(VLOOKUP($Y4,#REF!,5,0),0),IFERROR(VLOOKUP($Y4,#REF!,5,0),0),IFERROR(VLOOKUP($Y4,#REF!,5,0),0),IFERROR(VLOOKUP($Y4,#REF!,5,0),0))</f>
        <v>0</v>
      </c>
      <c r="AD4" s="8">
        <f>SUM(IFERROR(VLOOKUP($Y4,#REF!,6,0),0),IFERROR(VLOOKUP($Y4,#REF!,6,0),0),IFERROR(VLOOKUP($Y4,#REF!,6,0),0),IFERROR(VLOOKUP($Y4,#REF!,6,0),0),IFERROR(VLOOKUP($Y4,#REF!,6,0),IFERROR(VLOOKUP($Y4,#REF!,6,0),0)))</f>
        <v>0</v>
      </c>
      <c r="AE4" s="8">
        <f>IFERROR(VLOOKUP($Y4,#REF!,7,0),0)</f>
        <v>0</v>
      </c>
      <c r="AF4" s="8">
        <f>IFERROR(VLOOKUP($Y4,#REF!,8,0),0)</f>
        <v>0</v>
      </c>
      <c r="AG4" s="8">
        <f>IFERROR(VLOOKUP($Y4,#REF!,9,0),0)</f>
        <v>0</v>
      </c>
      <c r="AH4" s="8">
        <f>SUM(IFERROR(VLOOKUP($Y4,#REF!,7,0),0),IFERROR(VLOOKUP($Y4,#REF!,7,0),0),IFERROR(VLOOKUP($Y4,#REF!,10,0),0),IFERROR(VLOOKUP($Y4,#REF!,7,0),0),IFERROR(VLOOKUP($Y4,#REF!,7,0),0),IFERROR(VLOOKUP($Y4,#REF!,7,0),0))</f>
        <v>0</v>
      </c>
      <c r="AI4" s="8">
        <f>SUM(IFERROR(VLOOKUP($Y4,#REF!,8,0),0),IFERROR(VLOOKUP($Y4,#REF!,8,0),0),IFERROR(VLOOKUP($Y4,#REF!,11,0),0),IFERROR(VLOOKUP($Y4,#REF!,8,0),0),IFERROR(VLOOKUP($Y4,#REF!,8,0),0),IFERROR(VLOOKUP($Y4,#REF!,8,0),0))</f>
        <v>0</v>
      </c>
      <c r="AJ4" s="8">
        <f>SUM(IFERROR(VLOOKUP($Y4,#REF!,9,0),0),IFERROR(VLOOKUP($Y4,#REF!,9,0),0),IFERROR(VLOOKUP($Y4,#REF!,12,0),0),IFERROR(VLOOKUP($Y4,#REF!,9,0),0),IFERROR(VLOOKUP($Y4,#REF!,9,0),0),IFERROR(VLOOKUP($Y4,#REF!,9,0),0))</f>
        <v>0</v>
      </c>
      <c r="AK4" s="8">
        <f>SUM(IFERROR(VLOOKUP($Y4,#REF!,10,0),0),IFERROR(VLOOKUP($Y4,#REF!,10,0),0),IFERROR(VLOOKUP($Y4,#REF!,13,0),0),IFERROR(VLOOKUP($Y4,#REF!,10,0),0),IFERROR(VLOOKUP($Y4,#REF!,10,0),0),IFERROR(VLOOKUP($Y4,#REF!,10,0),0))</f>
        <v>0</v>
      </c>
      <c r="AL4" s="8">
        <f>SUM(IFERROR(VLOOKUP($Y4,#REF!,11,0),0),IFERROR(VLOOKUP($Y4,#REF!,11,0),0),IFERROR(VLOOKUP($Y4,#REF!,14,0),0),IFERROR(VLOOKUP($Y4,#REF!,11,0),0),IFERROR(VLOOKUP($Y4,#REF!,11,0),0),IFERROR(VLOOKUP($Y4,#REF!,11,0),0))</f>
        <v>0</v>
      </c>
      <c r="AM4" s="8">
        <f>SUM(IFERROR(VLOOKUP($Y4,#REF!,12,0),0),IFERROR(VLOOKUP($Y4,#REF!,12,0),0),IFERROR(VLOOKUP($Y4,#REF!,15,0),0),IFERROR(VLOOKUP($Y4,#REF!,12,0),0),IFERROR(VLOOKUP($Y4,#REF!,12,0),0),IFERROR(VLOOKUP($Y4,#REF!,12,0),0))</f>
        <v>0</v>
      </c>
      <c r="AN4" s="8">
        <f>SUM(IFERROR(VLOOKUP($Y4,#REF!,13,0),0),IFERROR(VLOOKUP($Y4,#REF!,13,0),0),IFERROR(VLOOKUP($Y4,#REF!,16,0),0),IFERROR(VLOOKUP($Y4,#REF!,13,0),0),IFERROR(VLOOKUP($Y4,#REF!,13,0),0),IFERROR(VLOOKUP($Y4,#REF!,13,0),0))</f>
        <v>0</v>
      </c>
      <c r="AO4" s="8">
        <f>SUM(IFERROR(VLOOKUP($Y4,#REF!,14,0),0),IFERROR(VLOOKUP($Y4,#REF!,14,0),0),IFERROR(VLOOKUP($Y4,#REF!,17,0),0),IFERROR(VLOOKUP($Y4,#REF!,14,0),0),IFERROR(VLOOKUP($Y4,#REF!,14,0),0),IFERROR(VLOOKUP($Y4,#REF!,14,0),0))</f>
        <v>0</v>
      </c>
      <c r="AP4" s="8">
        <f>SUM(IFERROR(VLOOKUP($Y4,#REF!,15,0),0),IFERROR(VLOOKUP($Y4,#REF!,15,0),0),IFERROR(VLOOKUP($Y4,#REF!,18,0),0),IFERROR(VLOOKUP($Y4,#REF!,15,0),0),IFERROR(VLOOKUP($Y4,#REF!,15,0),0),IFERROR(VLOOKUP($Y4,#REF!,15,0),0))</f>
        <v>0</v>
      </c>
      <c r="AQ4" s="8">
        <f t="shared" ref="AQ4:AQ15" si="8">SUM(AA4:AG4)</f>
        <v>0</v>
      </c>
      <c r="AR4" s="14">
        <f>SUM(IFERROR(VLOOKUP($Y4,#REF!,17,0),0),IFERROR(VLOOKUP($Y4,#REF!,17,0),0),IFERROR(VLOOKUP($Y4,#REF!,20,0),0),IFERROR(VLOOKUP($Y4,#REF!,17,0),0),IFERROR(VLOOKUP($Y4,#REF!,17,0),0),IFERROR(VLOOKUP($Y4,#REF!,17,0),0))</f>
        <v>0</v>
      </c>
      <c r="AS4" s="14">
        <f>SUM(IFERROR(VLOOKUP($Y4,#REF!,18,0),0),IFERROR(VLOOKUP($Y4,#REF!,18,0),0),IFERROR(VLOOKUP($Y4,#REF!,21,0),0),IFERROR(VLOOKUP($Y4,#REF!,18,0),0),IFERROR(VLOOKUP($Y4,#REF!,18,0),0),IFERROR(VLOOKUP($Y4,#REF!,18,0),0))</f>
        <v>0</v>
      </c>
      <c r="AT4" s="14">
        <f t="shared" ref="AT4:AT15" si="9">IFERROR(AS4/AR4,0)</f>
        <v>0</v>
      </c>
    </row>
    <row r="5" spans="2:46" x14ac:dyDescent="0.55000000000000004">
      <c r="B5" s="8">
        <f>合計!E4</f>
        <v>1004</v>
      </c>
      <c r="C5" s="8" t="str">
        <f>合計!F4</f>
        <v>羽田　安那</v>
      </c>
      <c r="D5" s="8">
        <f>SUM(IFERROR(VLOOKUP(B5,#REF!,3,0),0),IFERROR(VLOOKUP(B5,#REF!,3,0),0),IFERROR(VLOOKUP(B5,#REF!,3,0),0),IFERROR(VLOOKUP(B5,#REF!,3,0),0),IFERROR(VLOOKUP(B5,#REF!,3,0),0),IFERROR(VLOOKUP(B5,#REF!,3,0),0))</f>
        <v>0</v>
      </c>
      <c r="E5" s="8">
        <f>SUM(IFERROR(VLOOKUP(B5,#REF!,4,0),0),IFERROR(VLOOKUP(B5,#REF!,4,0),0),IFERROR(VLOOKUP(B5,#REF!,4,0),0),IFERROR(VLOOKUP(B5,#REF!,4,0),0),IFERROR(VLOOKUP(B5,#REF!,4,0),0),IFERROR(VLOOKUP(B5,#REF!,4,0),0))</f>
        <v>0</v>
      </c>
      <c r="F5" s="8">
        <f>SUM(IFERROR(VLOOKUP(B5,#REF!,5,0),0),IFERROR(VLOOKUP(B5,#REF!,5,0),0),IFERROR(VLOOKUP(B5,#REF!,5,0),0),IFERROR(VLOOKUP(B5,#REF!,5,0),0),IFERROR(VLOOKUP(B5,#REF!,5,0),0),IFERROR(VLOOKUP(B5,#REF!,5,0),0))</f>
        <v>0</v>
      </c>
      <c r="G5" s="8">
        <f>SUM(IFERROR(VLOOKUP(B5,#REF!,6,0),0),IFERROR(VLOOKUP(B5,#REF!,6,0),0),IFERROR(VLOOKUP(B5,#REF!,6,0),0),IFERROR(VLOOKUP(B5,#REF!,6,0),0),IFERROR(VLOOKUP(B5,#REF!,6,0),0),IFERROR(VLOOKUP(B5,#REF!,6,0),0))</f>
        <v>0</v>
      </c>
      <c r="H5" s="8">
        <f>IFERROR(VLOOKUP(B5,#REF!,7,0),0)</f>
        <v>0</v>
      </c>
      <c r="I5" s="8">
        <f>IFERROR(VLOOKUP(B5,#REF!,8,0),0)</f>
        <v>0</v>
      </c>
      <c r="J5" s="8">
        <f>IFERROR(VLOOKUP(B5,#REF!,9,0),0)</f>
        <v>0</v>
      </c>
      <c r="K5" s="8">
        <f>SUM(IFERROR(VLOOKUP(B5,#REF!,7,0),0),IFERROR(VLOOKUP(B5,#REF!,7,0),0),IFERROR(VLOOKUP(B5,#REF!,10,0),0),IFERROR(VLOOKUP(B5,#REF!,7,0),0),IFERROR(VLOOKUP(B5,#REF!,7,0),0),IFERROR(VLOOKUP(B5,#REF!,7,0),0))</f>
        <v>0</v>
      </c>
      <c r="L5" s="8">
        <f>SUM(IFERROR(VLOOKUP(B5,#REF!,8,0),0),IFERROR(VLOOKUP(B5,#REF!,8,0),0),IFERROR(VLOOKUP(B5,#REF!,11,0),0),IFERROR(VLOOKUP(B5,#REF!,8,0),0),IFERROR(VLOOKUP(B5,#REF!,8,0),0),IFERROR(VLOOKUP(B5,#REF!,8,0),0))</f>
        <v>0</v>
      </c>
      <c r="M5" s="8">
        <f>SUM(IFERROR(VLOOKUP(B5,#REF!,9,0),0),IFERROR(VLOOKUP(B5,#REF!,9,0),0),IFERROR(VLOOKUP(B5,#REF!,12,0),0),IFERROR(VLOOKUP(B5,#REF!,9,0),0),IFERROR(VLOOKUP(B5,#REF!,9,0),0),IFERROR(VLOOKUP(B5,#REF!,9,0),0))</f>
        <v>0</v>
      </c>
      <c r="N5" s="8">
        <f>SUM(IFERROR(VLOOKUP(B5,#REF!,10,0),0),IFERROR(VLOOKUP(B5,#REF!,10,0),0),IFERROR(VLOOKUP(B5,#REF!,13,0),0),IFERROR(VLOOKUP(B5,#REF!,10,0),0),IFERROR(VLOOKUP(B5,#REF!,10,0),0),IFERROR(VLOOKUP(B5,#REF!,10,0),0))</f>
        <v>0</v>
      </c>
      <c r="O5" s="8">
        <f>SUM(IFERROR(VLOOKUP(B5,#REF!,11,0),0),IFERROR(VLOOKUP(B5,#REF!,11,0),0),IFERROR(VLOOKUP(B5,#REF!,14,0),0),IFERROR(VLOOKUP(B5,#REF!,11,0),0),IFERROR(VLOOKUP(B5,#REF!,11,0),0),IFERROR(VLOOKUP(B5,#REF!,11,0),0))</f>
        <v>0</v>
      </c>
      <c r="P5" s="8">
        <f>SUM(IFERROR(VLOOKUP(B5,#REF!,12,0),0),IFERROR(VLOOKUP(B5,#REF!,12,0),0),IFERROR(VLOOKUP(B5,#REF!,15,0),0),IFERROR(VLOOKUP(B5,#REF!,12,0),0),IFERROR(VLOOKUP(B5,#REF!,12,0),0),IFERROR(VLOOKUP(B5,#REF!,15,0),0))</f>
        <v>0</v>
      </c>
      <c r="Q5" s="8">
        <f>SUM(IFERROR(VLOOKUP(B5,#REF!,13,0),0),IFERROR(VLOOKUP(B5,#REF!,13,0),0),IFERROR(VLOOKUP(B5,#REF!,16,0),0),IFERROR(VLOOKUP(B5,#REF!,13,0),0),IFERROR(VLOOKUP(B5,#REF!,13,0),0),IFERROR(VLOOKUP(B5,#REF!,13,0),0))</f>
        <v>0</v>
      </c>
      <c r="R5" s="8">
        <f>SUM(IFERROR(VLOOKUP(B5,#REF!,14,0),0),IFERROR(VLOOKUP(B5,#REF!,14,0),0),IFERROR(VLOOKUP(B5,#REF!,17,0),0),IFERROR(VLOOKUP(B5,#REF!,14,0),0),IFERROR(VLOOKUP(B5,#REF!,14,0),0),IFERROR(VLOOKUP(B5,#REF!,14,0),0))</f>
        <v>0</v>
      </c>
      <c r="S5" s="8">
        <f>SUM(IFERROR(VLOOKUP(B5,#REF!,15,0),0),IFERROR(VLOOKUP(B5,#REF!,15,0),0),IFERROR(VLOOKUP(B5,#REF!,18,0),0),IFERROR(VLOOKUP(B5,#REF!,15,0),0),IFERROR(VLOOKUP(B5,#REF!,15,0),0),IFERROR(VLOOKUP(B5,#REF!,15,0),0))</f>
        <v>0</v>
      </c>
      <c r="T5" s="8">
        <f t="shared" si="6"/>
        <v>0</v>
      </c>
      <c r="U5" s="8">
        <f>SUM(IFERROR(VLOOKUP(B5,#REF!,17,0),0),IFERROR(VLOOKUP(B5,#REF!,17,0),0),IFERROR(VLOOKUP(B5,#REF!,20,0),0),IFERROR(VLOOKUP(B5,#REF!,17,0),0),IFERROR(VLOOKUP(B5,#REF!,17,0),0),IFERROR(VLOOKUP(B5,#REF!,17,0),0))</f>
        <v>0</v>
      </c>
      <c r="V5" s="8">
        <f>SUM(IFERROR(VLOOKUP(B5,#REF!,18,0),0),IFERROR(VLOOKUP(B5,#REF!,18,0),0),IFERROR(VLOOKUP(B5,#REF!,21,0),0),IFERROR(VLOOKUP(B5,#REF!,18,0),0),IFERROR(VLOOKUP(B5,#REF!,18,0),0),IFERROR(VLOOKUP(B5,#REF!,18,0),0))</f>
        <v>0</v>
      </c>
      <c r="W5" s="14">
        <f t="shared" si="7"/>
        <v>0</v>
      </c>
      <c r="Y5" s="8">
        <f>合計!N4</f>
        <v>2009</v>
      </c>
      <c r="Z5" s="26" t="str">
        <f>合計!O4</f>
        <v>恒吉　沙耶</v>
      </c>
      <c r="AA5" s="8">
        <f>SUM(IFERROR(VLOOKUP($Y5,#REF!,3,0),0),IFERROR(VLOOKUP($Y5,#REF!,3,0),0),IFERROR(VLOOKUP($Y5,#REF!,3,0),0),IFERROR(VLOOKUP($Y5,#REF!,3,0),0),IFERROR(VLOOKUP($Y5,#REF!,3,0),0),IFERROR(VLOOKUP($Y5,#REF!,3,0),0))</f>
        <v>0</v>
      </c>
      <c r="AB5" s="8">
        <f>SUM(IFERROR(VLOOKUP($Y5,#REF!,4,0),0),IFERROR(VLOOKUP($Y5,#REF!,4,0),0),IFERROR(VLOOKUP($Y5,#REF!,4,0),0),IFERROR(VLOOKUP($Y5,#REF!,4,0),0),IFERROR(VLOOKUP($Y5,#REF!,4,0),0),IFERROR(VLOOKUP($Y5,#REF!,4,0),0))</f>
        <v>0</v>
      </c>
      <c r="AC5" s="8">
        <f>SUM(IFERROR(VLOOKUP($Y5,#REF!,5,0),0),IFERROR(VLOOKUP($Y5,#REF!,5,0),0),IFERROR(VLOOKUP($Y5,#REF!,5,0),0),IFERROR(VLOOKUP($Y5,#REF!,5,0),0),IFERROR(VLOOKUP($Y5,#REF!,5,0),0),IFERROR(VLOOKUP($Y5,#REF!,5,0),0))</f>
        <v>0</v>
      </c>
      <c r="AD5" s="8">
        <f>SUM(IFERROR(VLOOKUP($Y5,#REF!,6,0),0),IFERROR(VLOOKUP($Y5,#REF!,6,0),0),IFERROR(VLOOKUP($Y5,#REF!,6,0),0),IFERROR(VLOOKUP($Y5,#REF!,6,0),0),IFERROR(VLOOKUP($Y5,#REF!,6,0),IFERROR(VLOOKUP($Y5,#REF!,6,0),0)))</f>
        <v>0</v>
      </c>
      <c r="AE5" s="8">
        <f>IFERROR(VLOOKUP($Y5,#REF!,7,0),0)</f>
        <v>0</v>
      </c>
      <c r="AF5" s="8">
        <f>IFERROR(VLOOKUP($Y5,#REF!,8,0),0)</f>
        <v>0</v>
      </c>
      <c r="AG5" s="8">
        <f>IFERROR(VLOOKUP($Y5,#REF!,9,0),0)</f>
        <v>0</v>
      </c>
      <c r="AH5" s="8">
        <f>SUM(IFERROR(VLOOKUP($Y5,#REF!,7,0),0),IFERROR(VLOOKUP($Y5,#REF!,7,0),0),IFERROR(VLOOKUP($Y5,#REF!,10,0),0),IFERROR(VLOOKUP($Y5,#REF!,7,0),0),IFERROR(VLOOKUP($Y5,#REF!,7,0),0),IFERROR(VLOOKUP($Y5,#REF!,7,0),0))</f>
        <v>0</v>
      </c>
      <c r="AI5" s="8">
        <f>SUM(IFERROR(VLOOKUP($Y5,#REF!,8,0),0),IFERROR(VLOOKUP($Y5,#REF!,8,0),0),IFERROR(VLOOKUP($Y5,#REF!,11,0),0),IFERROR(VLOOKUP($Y5,#REF!,8,0),0),IFERROR(VLOOKUP($Y5,#REF!,8,0),0),IFERROR(VLOOKUP($Y5,#REF!,8,0),0))</f>
        <v>0</v>
      </c>
      <c r="AJ5" s="8">
        <f>SUM(IFERROR(VLOOKUP($Y5,#REF!,9,0),0),IFERROR(VLOOKUP($Y5,#REF!,9,0),0),IFERROR(VLOOKUP($Y5,#REF!,12,0),0),IFERROR(VLOOKUP($Y5,#REF!,9,0),0),IFERROR(VLOOKUP($Y5,#REF!,9,0),0),IFERROR(VLOOKUP($Y5,#REF!,9,0),0))</f>
        <v>0</v>
      </c>
      <c r="AK5" s="8">
        <f>SUM(IFERROR(VLOOKUP($Y5,#REF!,10,0),0),IFERROR(VLOOKUP($Y5,#REF!,10,0),0),IFERROR(VLOOKUP($Y5,#REF!,13,0),0),IFERROR(VLOOKUP($Y5,#REF!,10,0),0),IFERROR(VLOOKUP($Y5,#REF!,10,0),0),IFERROR(VLOOKUP($Y5,#REF!,10,0),0))</f>
        <v>0</v>
      </c>
      <c r="AL5" s="8">
        <f>SUM(IFERROR(VLOOKUP($Y5,#REF!,11,0),0),IFERROR(VLOOKUP($Y5,#REF!,11,0),0),IFERROR(VLOOKUP($Y5,#REF!,14,0),0),IFERROR(VLOOKUP($Y5,#REF!,11,0),0),IFERROR(VLOOKUP($Y5,#REF!,11,0),0),IFERROR(VLOOKUP($Y5,#REF!,11,0),0))</f>
        <v>0</v>
      </c>
      <c r="AM5" s="8">
        <f>SUM(IFERROR(VLOOKUP($Y5,#REF!,12,0),0),IFERROR(VLOOKUP($Y5,#REF!,12,0),0),IFERROR(VLOOKUP($Y5,#REF!,15,0),0),IFERROR(VLOOKUP($Y5,#REF!,12,0),0),IFERROR(VLOOKUP($Y5,#REF!,12,0),0),IFERROR(VLOOKUP($Y5,#REF!,12,0),0))</f>
        <v>0</v>
      </c>
      <c r="AN5" s="8">
        <f>SUM(IFERROR(VLOOKUP($Y5,#REF!,13,0),0),IFERROR(VLOOKUP($Y5,#REF!,13,0),0),IFERROR(VLOOKUP($Y5,#REF!,16,0),0),IFERROR(VLOOKUP($Y5,#REF!,13,0),0),IFERROR(VLOOKUP($Y5,#REF!,13,0),0),IFERROR(VLOOKUP($Y5,#REF!,13,0),0))</f>
        <v>0</v>
      </c>
      <c r="AO5" s="8">
        <f>SUM(IFERROR(VLOOKUP($Y5,#REF!,14,0),0),IFERROR(VLOOKUP($Y5,#REF!,14,0),0),IFERROR(VLOOKUP($Y5,#REF!,17,0),0),IFERROR(VLOOKUP($Y5,#REF!,14,0),0),IFERROR(VLOOKUP($Y5,#REF!,14,0),0),IFERROR(VLOOKUP($Y5,#REF!,14,0),0))</f>
        <v>0</v>
      </c>
      <c r="AP5" s="8">
        <f>SUM(IFERROR(VLOOKUP($Y5,#REF!,15,0),0),IFERROR(VLOOKUP($Y5,#REF!,15,0),0),IFERROR(VLOOKUP($Y5,#REF!,18,0),0),IFERROR(VLOOKUP($Y5,#REF!,15,0),0),IFERROR(VLOOKUP($Y5,#REF!,15,0),0),IFERROR(VLOOKUP($Y5,#REF!,15,0),0))</f>
        <v>0</v>
      </c>
      <c r="AQ5" s="8">
        <f t="shared" si="8"/>
        <v>0</v>
      </c>
      <c r="AR5" s="14">
        <f>SUM(IFERROR(VLOOKUP($Y5,#REF!,17,0),0),IFERROR(VLOOKUP($Y5,#REF!,17,0),0),IFERROR(VLOOKUP($Y5,#REF!,20,0),0),IFERROR(VLOOKUP($Y5,#REF!,17,0),0),IFERROR(VLOOKUP($Y5,#REF!,17,0),0),IFERROR(VLOOKUP($Y5,#REF!,17,0),0))</f>
        <v>0</v>
      </c>
      <c r="AS5" s="14">
        <f>SUM(IFERROR(VLOOKUP($Y5,#REF!,18,0),0),IFERROR(VLOOKUP($Y5,#REF!,18,0),0),IFERROR(VLOOKUP($Y5,#REF!,21,0),0),IFERROR(VLOOKUP($Y5,#REF!,18,0),0),IFERROR(VLOOKUP($Y5,#REF!,18,0),0),IFERROR(VLOOKUP($Y5,#REF!,18,0),0))</f>
        <v>0</v>
      </c>
      <c r="AT5" s="14">
        <f t="shared" si="9"/>
        <v>0</v>
      </c>
    </row>
    <row r="6" spans="2:46" x14ac:dyDescent="0.55000000000000004">
      <c r="B6" s="8">
        <f>合計!E5</f>
        <v>1006</v>
      </c>
      <c r="C6" s="8" t="str">
        <f>合計!F5</f>
        <v>安達　正吾</v>
      </c>
      <c r="D6" s="8">
        <f>SUM(IFERROR(VLOOKUP(B6,#REF!,3,0),0),IFERROR(VLOOKUP(B6,#REF!,3,0),0),IFERROR(VLOOKUP(B6,#REF!,3,0),0),IFERROR(VLOOKUP(B6,#REF!,3,0),0),IFERROR(VLOOKUP(B6,#REF!,3,0),0),IFERROR(VLOOKUP(B6,#REF!,3,0),0))</f>
        <v>0</v>
      </c>
      <c r="E6" s="8">
        <f>SUM(IFERROR(VLOOKUP(B6,#REF!,4,0),0),IFERROR(VLOOKUP(B6,#REF!,4,0),0),IFERROR(VLOOKUP(B6,#REF!,4,0),0),IFERROR(VLOOKUP(B6,#REF!,4,0),0),IFERROR(VLOOKUP(B6,#REF!,4,0),0),IFERROR(VLOOKUP(B6,#REF!,4,0),0))</f>
        <v>0</v>
      </c>
      <c r="F6" s="8">
        <f>SUM(IFERROR(VLOOKUP(B6,#REF!,5,0),0),IFERROR(VLOOKUP(B6,#REF!,5,0),0),IFERROR(VLOOKUP(B6,#REF!,5,0),0),IFERROR(VLOOKUP(B6,#REF!,5,0),0),IFERROR(VLOOKUP(B6,#REF!,5,0),0),IFERROR(VLOOKUP(B6,#REF!,5,0),0))</f>
        <v>0</v>
      </c>
      <c r="G6" s="8">
        <f>SUM(IFERROR(VLOOKUP(B6,#REF!,6,0),0),IFERROR(VLOOKUP(B6,#REF!,6,0),0),IFERROR(VLOOKUP(B6,#REF!,6,0),0),IFERROR(VLOOKUP(B6,#REF!,6,0),0),IFERROR(VLOOKUP(B6,#REF!,6,0),0),IFERROR(VLOOKUP(B6,#REF!,6,0),0))</f>
        <v>0</v>
      </c>
      <c r="H6" s="8">
        <f>IFERROR(VLOOKUP(B6,#REF!,7,0),0)</f>
        <v>0</v>
      </c>
      <c r="I6" s="8">
        <f>IFERROR(VLOOKUP(B6,#REF!,8,0),0)</f>
        <v>0</v>
      </c>
      <c r="J6" s="8">
        <f>IFERROR(VLOOKUP(B6,#REF!,9,0),0)</f>
        <v>0</v>
      </c>
      <c r="K6" s="8">
        <f>SUM(IFERROR(VLOOKUP(B6,#REF!,7,0),0),IFERROR(VLOOKUP(B6,#REF!,7,0),0),IFERROR(VLOOKUP(B6,#REF!,10,0),0),IFERROR(VLOOKUP(B6,#REF!,7,0),0),IFERROR(VLOOKUP(B6,#REF!,7,0),0),IFERROR(VLOOKUP(B6,#REF!,7,0),0))</f>
        <v>0</v>
      </c>
      <c r="L6" s="8">
        <f>SUM(IFERROR(VLOOKUP(B6,#REF!,8,0),0),IFERROR(VLOOKUP(B6,#REF!,8,0),0),IFERROR(VLOOKUP(B6,#REF!,11,0),0),IFERROR(VLOOKUP(B6,#REF!,8,0),0),IFERROR(VLOOKUP(B6,#REF!,8,0),0),IFERROR(VLOOKUP(B6,#REF!,8,0),0))</f>
        <v>0</v>
      </c>
      <c r="M6" s="8">
        <f>SUM(IFERROR(VLOOKUP(B6,#REF!,9,0),0),IFERROR(VLOOKUP(B6,#REF!,9,0),0),IFERROR(VLOOKUP(B6,#REF!,12,0),0),IFERROR(VLOOKUP(B6,#REF!,9,0),0),IFERROR(VLOOKUP(B6,#REF!,9,0),0),IFERROR(VLOOKUP(B6,#REF!,9,0),0))</f>
        <v>0</v>
      </c>
      <c r="N6" s="8">
        <f>SUM(IFERROR(VLOOKUP(B6,#REF!,10,0),0),IFERROR(VLOOKUP(B6,#REF!,10,0),0),IFERROR(VLOOKUP(B6,#REF!,13,0),0),IFERROR(VLOOKUP(B6,#REF!,10,0),0),IFERROR(VLOOKUP(B6,#REF!,10,0),0),IFERROR(VLOOKUP(B6,#REF!,10,0),0))</f>
        <v>0</v>
      </c>
      <c r="O6" s="8">
        <f>SUM(IFERROR(VLOOKUP(B6,#REF!,11,0),0),IFERROR(VLOOKUP(B6,#REF!,11,0),0),IFERROR(VLOOKUP(B6,#REF!,14,0),0),IFERROR(VLOOKUP(B6,#REF!,11,0),0),IFERROR(VLOOKUP(B6,#REF!,11,0),0),IFERROR(VLOOKUP(B6,#REF!,11,0),0))</f>
        <v>0</v>
      </c>
      <c r="P6" s="8">
        <f>SUM(IFERROR(VLOOKUP(B6,#REF!,12,0),0),IFERROR(VLOOKUP(B6,#REF!,12,0),0),IFERROR(VLOOKUP(B6,#REF!,15,0),0),IFERROR(VLOOKUP(B6,#REF!,12,0),0),IFERROR(VLOOKUP(B6,#REF!,12,0),0),IFERROR(VLOOKUP(B6,#REF!,15,0),0))</f>
        <v>0</v>
      </c>
      <c r="Q6" s="8">
        <f>SUM(IFERROR(VLOOKUP(B6,#REF!,13,0),0),IFERROR(VLOOKUP(B6,#REF!,13,0),0),IFERROR(VLOOKUP(B6,#REF!,16,0),0),IFERROR(VLOOKUP(B6,#REF!,13,0),0),IFERROR(VLOOKUP(B6,#REF!,13,0),0),IFERROR(VLOOKUP(B6,#REF!,13,0),0))</f>
        <v>0</v>
      </c>
      <c r="R6" s="8">
        <f>SUM(IFERROR(VLOOKUP(B6,#REF!,14,0),0),IFERROR(VLOOKUP(B6,#REF!,14,0),0),IFERROR(VLOOKUP(B6,#REF!,17,0),0),IFERROR(VLOOKUP(B6,#REF!,14,0),0),IFERROR(VLOOKUP(B6,#REF!,14,0),0),IFERROR(VLOOKUP(B6,#REF!,14,0),0))</f>
        <v>0</v>
      </c>
      <c r="S6" s="8">
        <f>SUM(IFERROR(VLOOKUP(B6,#REF!,15,0),0),IFERROR(VLOOKUP(B6,#REF!,15,0),0),IFERROR(VLOOKUP(B6,#REF!,18,0),0),IFERROR(VLOOKUP(B6,#REF!,15,0),0),IFERROR(VLOOKUP(B6,#REF!,15,0),0),IFERROR(VLOOKUP(B6,#REF!,15,0),0))</f>
        <v>0</v>
      </c>
      <c r="T6" s="8">
        <f t="shared" si="6"/>
        <v>0</v>
      </c>
      <c r="U6" s="8">
        <f>SUM(IFERROR(VLOOKUP(B6,#REF!,17,0),0),IFERROR(VLOOKUP(B6,#REF!,17,0),0),IFERROR(VLOOKUP(B6,#REF!,20,0),0),IFERROR(VLOOKUP(B6,#REF!,17,0),0),IFERROR(VLOOKUP(B6,#REF!,17,0),0),IFERROR(VLOOKUP(B6,#REF!,17,0),0))</f>
        <v>0</v>
      </c>
      <c r="V6" s="8">
        <f>SUM(IFERROR(VLOOKUP(B6,#REF!,18,0),0),IFERROR(VLOOKUP(B6,#REF!,18,0),0),IFERROR(VLOOKUP(B6,#REF!,21,0),0),IFERROR(VLOOKUP(B6,#REF!,18,0),0),IFERROR(VLOOKUP(B6,#REF!,18,0),0),IFERROR(VLOOKUP(B6,#REF!,18,0),0))</f>
        <v>0</v>
      </c>
      <c r="W6" s="14">
        <f t="shared" si="7"/>
        <v>0</v>
      </c>
      <c r="Y6" s="8">
        <f>合計!N5</f>
        <v>2014</v>
      </c>
      <c r="Z6" s="26" t="str">
        <f>合計!O5</f>
        <v>楯　馨予</v>
      </c>
      <c r="AA6" s="8">
        <f>SUM(IFERROR(VLOOKUP($Y6,#REF!,3,0),0),IFERROR(VLOOKUP($Y6,#REF!,3,0),0),IFERROR(VLOOKUP($Y6,#REF!,3,0),0),IFERROR(VLOOKUP($Y6,#REF!,3,0),0),IFERROR(VLOOKUP($Y6,#REF!,3,0),0),IFERROR(VLOOKUP($Y6,#REF!,3,0),0))</f>
        <v>0</v>
      </c>
      <c r="AB6" s="8">
        <f>SUM(IFERROR(VLOOKUP($Y6,#REF!,4,0),0),IFERROR(VLOOKUP($Y6,#REF!,4,0),0),IFERROR(VLOOKUP($Y6,#REF!,4,0),0),IFERROR(VLOOKUP($Y6,#REF!,4,0),0),IFERROR(VLOOKUP($Y6,#REF!,4,0),0),IFERROR(VLOOKUP($Y6,#REF!,4,0),0))</f>
        <v>0</v>
      </c>
      <c r="AC6" s="8">
        <f>SUM(IFERROR(VLOOKUP($Y6,#REF!,5,0),0),IFERROR(VLOOKUP($Y6,#REF!,5,0),0),IFERROR(VLOOKUP($Y6,#REF!,5,0),0),IFERROR(VLOOKUP($Y6,#REF!,5,0),0),IFERROR(VLOOKUP($Y6,#REF!,5,0),0),IFERROR(VLOOKUP($Y6,#REF!,5,0),0))</f>
        <v>0</v>
      </c>
      <c r="AD6" s="8">
        <f>SUM(IFERROR(VLOOKUP($Y6,#REF!,6,0),0),IFERROR(VLOOKUP($Y6,#REF!,6,0),0),IFERROR(VLOOKUP($Y6,#REF!,6,0),0),IFERROR(VLOOKUP($Y6,#REF!,6,0),0),IFERROR(VLOOKUP($Y6,#REF!,6,0),IFERROR(VLOOKUP($Y6,#REF!,6,0),0)))</f>
        <v>0</v>
      </c>
      <c r="AE6" s="8">
        <f>IFERROR(VLOOKUP($Y6,#REF!,7,0),0)</f>
        <v>0</v>
      </c>
      <c r="AF6" s="8">
        <f>IFERROR(VLOOKUP($Y6,#REF!,8,0),0)</f>
        <v>0</v>
      </c>
      <c r="AG6" s="8">
        <f>IFERROR(VLOOKUP($Y6,#REF!,9,0),0)</f>
        <v>0</v>
      </c>
      <c r="AH6" s="8">
        <f>SUM(IFERROR(VLOOKUP($Y6,#REF!,7,0),0),IFERROR(VLOOKUP($Y6,#REF!,7,0),0),IFERROR(VLOOKUP($Y6,#REF!,10,0),0),IFERROR(VLOOKUP($Y6,#REF!,7,0),0),IFERROR(VLOOKUP($Y6,#REF!,7,0),0),IFERROR(VLOOKUP($Y6,#REF!,7,0),0))</f>
        <v>0</v>
      </c>
      <c r="AI6" s="8">
        <f>SUM(IFERROR(VLOOKUP($Y6,#REF!,8,0),0),IFERROR(VLOOKUP($Y6,#REF!,8,0),0),IFERROR(VLOOKUP($Y6,#REF!,11,0),0),IFERROR(VLOOKUP($Y6,#REF!,8,0),0),IFERROR(VLOOKUP($Y6,#REF!,8,0),0),IFERROR(VLOOKUP($Y6,#REF!,8,0),0))</f>
        <v>0</v>
      </c>
      <c r="AJ6" s="8">
        <f>SUM(IFERROR(VLOOKUP($Y6,#REF!,9,0),0),IFERROR(VLOOKUP($Y6,#REF!,9,0),0),IFERROR(VLOOKUP($Y6,#REF!,12,0),0),IFERROR(VLOOKUP($Y6,#REF!,9,0),0),IFERROR(VLOOKUP($Y6,#REF!,9,0),0),IFERROR(VLOOKUP($Y6,#REF!,9,0),0))</f>
        <v>0</v>
      </c>
      <c r="AK6" s="8">
        <f>SUM(IFERROR(VLOOKUP($Y6,#REF!,10,0),0),IFERROR(VLOOKUP($Y6,#REF!,10,0),0),IFERROR(VLOOKUP($Y6,#REF!,13,0),0),IFERROR(VLOOKUP($Y6,#REF!,10,0),0),IFERROR(VLOOKUP($Y6,#REF!,10,0),0),IFERROR(VLOOKUP($Y6,#REF!,10,0),0))</f>
        <v>0</v>
      </c>
      <c r="AL6" s="8">
        <f>SUM(IFERROR(VLOOKUP($Y6,#REF!,11,0),0),IFERROR(VLOOKUP($Y6,#REF!,11,0),0),IFERROR(VLOOKUP($Y6,#REF!,14,0),0),IFERROR(VLOOKUP($Y6,#REF!,11,0),0),IFERROR(VLOOKUP($Y6,#REF!,11,0),0),IFERROR(VLOOKUP($Y6,#REF!,11,0),0))</f>
        <v>0</v>
      </c>
      <c r="AM6" s="8">
        <f>SUM(IFERROR(VLOOKUP($Y6,#REF!,12,0),0),IFERROR(VLOOKUP($Y6,#REF!,12,0),0),IFERROR(VLOOKUP($Y6,#REF!,15,0),0),IFERROR(VLOOKUP($Y6,#REF!,12,0),0),IFERROR(VLOOKUP($Y6,#REF!,12,0),0),IFERROR(VLOOKUP($Y6,#REF!,12,0),0))</f>
        <v>0</v>
      </c>
      <c r="AN6" s="8">
        <f>SUM(IFERROR(VLOOKUP($Y6,#REF!,13,0),0),IFERROR(VLOOKUP($Y6,#REF!,13,0),0),IFERROR(VLOOKUP($Y6,#REF!,16,0),0),IFERROR(VLOOKUP($Y6,#REF!,13,0),0),IFERROR(VLOOKUP($Y6,#REF!,13,0),0),IFERROR(VLOOKUP($Y6,#REF!,13,0),0))</f>
        <v>0</v>
      </c>
      <c r="AO6" s="8">
        <f>SUM(IFERROR(VLOOKUP($Y6,#REF!,14,0),0),IFERROR(VLOOKUP($Y6,#REF!,14,0),0),IFERROR(VLOOKUP($Y6,#REF!,17,0),0),IFERROR(VLOOKUP($Y6,#REF!,14,0),0),IFERROR(VLOOKUP($Y6,#REF!,14,0),0),IFERROR(VLOOKUP($Y6,#REF!,14,0),0))</f>
        <v>0</v>
      </c>
      <c r="AP6" s="8">
        <f>SUM(IFERROR(VLOOKUP($Y6,#REF!,15,0),0),IFERROR(VLOOKUP($Y6,#REF!,15,0),0),IFERROR(VLOOKUP($Y6,#REF!,18,0),0),IFERROR(VLOOKUP($Y6,#REF!,15,0),0),IFERROR(VLOOKUP($Y6,#REF!,15,0),0),IFERROR(VLOOKUP($Y6,#REF!,15,0),0))</f>
        <v>0</v>
      </c>
      <c r="AQ6" s="8">
        <f t="shared" si="8"/>
        <v>0</v>
      </c>
      <c r="AR6" s="14">
        <f>SUM(IFERROR(VLOOKUP($Y6,#REF!,17,0),0),IFERROR(VLOOKUP($Y6,#REF!,17,0),0),IFERROR(VLOOKUP($Y6,#REF!,20,0),0),IFERROR(VLOOKUP($Y6,#REF!,17,0),0),IFERROR(VLOOKUP($Y6,#REF!,17,0),0),IFERROR(VLOOKUP($Y6,#REF!,17,0),0))</f>
        <v>0</v>
      </c>
      <c r="AS6" s="14">
        <f>SUM(IFERROR(VLOOKUP($Y6,#REF!,18,0),0),IFERROR(VLOOKUP($Y6,#REF!,18,0),0),IFERROR(VLOOKUP($Y6,#REF!,21,0),0),IFERROR(VLOOKUP($Y6,#REF!,18,0),0),IFERROR(VLOOKUP($Y6,#REF!,18,0),0),IFERROR(VLOOKUP($Y6,#REF!,18,0),0))</f>
        <v>0</v>
      </c>
      <c r="AT6" s="14">
        <f t="shared" si="9"/>
        <v>0</v>
      </c>
    </row>
    <row r="7" spans="2:46" x14ac:dyDescent="0.55000000000000004">
      <c r="B7" s="8">
        <f>合計!E6</f>
        <v>1019</v>
      </c>
      <c r="C7" s="8" t="str">
        <f>合計!F6</f>
        <v>小崎　英雄</v>
      </c>
      <c r="D7" s="8">
        <f>SUM(IFERROR(VLOOKUP(B7,#REF!,3,0),0),IFERROR(VLOOKUP(B7,#REF!,3,0),0),IFERROR(VLOOKUP(B7,#REF!,3,0),0),IFERROR(VLOOKUP(B7,#REF!,3,0),0),IFERROR(VLOOKUP(B7,#REF!,3,0),0),IFERROR(VLOOKUP(B7,#REF!,3,0),0))</f>
        <v>0</v>
      </c>
      <c r="E7" s="8">
        <f>SUM(IFERROR(VLOOKUP(B7,#REF!,4,0),0),IFERROR(VLOOKUP(B7,#REF!,4,0),0),IFERROR(VLOOKUP(B7,#REF!,4,0),0),IFERROR(VLOOKUP(B7,#REF!,4,0),0),IFERROR(VLOOKUP(B7,#REF!,4,0),0),IFERROR(VLOOKUP(B7,#REF!,4,0),0))</f>
        <v>0</v>
      </c>
      <c r="F7" s="8">
        <f>SUM(IFERROR(VLOOKUP(B7,#REF!,5,0),0),IFERROR(VLOOKUP(B7,#REF!,5,0),0),IFERROR(VLOOKUP(B7,#REF!,5,0),0),IFERROR(VLOOKUP(B7,#REF!,5,0),0),IFERROR(VLOOKUP(B7,#REF!,5,0),0),IFERROR(VLOOKUP(B7,#REF!,5,0),0))</f>
        <v>0</v>
      </c>
      <c r="G7" s="8">
        <f>SUM(IFERROR(VLOOKUP(B7,#REF!,6,0),0),IFERROR(VLOOKUP(B7,#REF!,6,0),0),IFERROR(VLOOKUP(B7,#REF!,6,0),0),IFERROR(VLOOKUP(B7,#REF!,6,0),0),IFERROR(VLOOKUP(B7,#REF!,6,0),0),IFERROR(VLOOKUP(B7,#REF!,6,0),0))</f>
        <v>0</v>
      </c>
      <c r="H7" s="8">
        <f>IFERROR(VLOOKUP(B7,#REF!,7,0),0)</f>
        <v>0</v>
      </c>
      <c r="I7" s="8">
        <f>IFERROR(VLOOKUP(B7,#REF!,8,0),0)</f>
        <v>0</v>
      </c>
      <c r="J7" s="8">
        <f>IFERROR(VLOOKUP(B7,#REF!,9,0),0)</f>
        <v>0</v>
      </c>
      <c r="K7" s="8">
        <f>SUM(IFERROR(VLOOKUP(B7,#REF!,7,0),0),IFERROR(VLOOKUP(B7,#REF!,7,0),0),IFERROR(VLOOKUP(B7,#REF!,10,0),0),IFERROR(VLOOKUP(B7,#REF!,7,0),0),IFERROR(VLOOKUP(B7,#REF!,7,0),0),IFERROR(VLOOKUP(B7,#REF!,7,0),0))</f>
        <v>0</v>
      </c>
      <c r="L7" s="8">
        <f>SUM(IFERROR(VLOOKUP(B7,#REF!,8,0),0),IFERROR(VLOOKUP(B7,#REF!,8,0),0),IFERROR(VLOOKUP(B7,#REF!,11,0),0),IFERROR(VLOOKUP(B7,#REF!,8,0),0),IFERROR(VLOOKUP(B7,#REF!,8,0),0),IFERROR(VLOOKUP(B7,#REF!,8,0),0))</f>
        <v>0</v>
      </c>
      <c r="M7" s="8">
        <f>SUM(IFERROR(VLOOKUP(B7,#REF!,9,0),0),IFERROR(VLOOKUP(B7,#REF!,9,0),0),IFERROR(VLOOKUP(B7,#REF!,12,0),0),IFERROR(VLOOKUP(B7,#REF!,9,0),0),IFERROR(VLOOKUP(B7,#REF!,9,0),0),IFERROR(VLOOKUP(B7,#REF!,9,0),0))</f>
        <v>0</v>
      </c>
      <c r="N7" s="8">
        <f>SUM(IFERROR(VLOOKUP(B7,#REF!,10,0),0),IFERROR(VLOOKUP(B7,#REF!,10,0),0),IFERROR(VLOOKUP(B7,#REF!,13,0),0),IFERROR(VLOOKUP(B7,#REF!,10,0),0),IFERROR(VLOOKUP(B7,#REF!,10,0),0),IFERROR(VLOOKUP(B7,#REF!,10,0),0))</f>
        <v>0</v>
      </c>
      <c r="O7" s="8">
        <f>SUM(IFERROR(VLOOKUP(B7,#REF!,11,0),0),IFERROR(VLOOKUP(B7,#REF!,11,0),0),IFERROR(VLOOKUP(B7,#REF!,14,0),0),IFERROR(VLOOKUP(B7,#REF!,11,0),0),IFERROR(VLOOKUP(B7,#REF!,11,0),0),IFERROR(VLOOKUP(B7,#REF!,11,0),0))</f>
        <v>0</v>
      </c>
      <c r="P7" s="8">
        <f>SUM(IFERROR(VLOOKUP(B7,#REF!,12,0),0),IFERROR(VLOOKUP(B7,#REF!,12,0),0),IFERROR(VLOOKUP(B7,#REF!,15,0),0),IFERROR(VLOOKUP(B7,#REF!,12,0),0),IFERROR(VLOOKUP(B7,#REF!,12,0),0),IFERROR(VLOOKUP(B7,#REF!,15,0),0))</f>
        <v>0</v>
      </c>
      <c r="Q7" s="8">
        <f>SUM(IFERROR(VLOOKUP(B7,#REF!,13,0),0),IFERROR(VLOOKUP(B7,#REF!,13,0),0),IFERROR(VLOOKUP(B7,#REF!,16,0),0),IFERROR(VLOOKUP(B7,#REF!,13,0),0),IFERROR(VLOOKUP(B7,#REF!,13,0),0),IFERROR(VLOOKUP(B7,#REF!,13,0),0))</f>
        <v>0</v>
      </c>
      <c r="R7" s="8">
        <f>SUM(IFERROR(VLOOKUP(B7,#REF!,14,0),0),IFERROR(VLOOKUP(B7,#REF!,14,0),0),IFERROR(VLOOKUP(B7,#REF!,17,0),0),IFERROR(VLOOKUP(B7,#REF!,14,0),0),IFERROR(VLOOKUP(B7,#REF!,14,0),0),IFERROR(VLOOKUP(B7,#REF!,14,0),0))</f>
        <v>0</v>
      </c>
      <c r="S7" s="8">
        <f>SUM(IFERROR(VLOOKUP(B7,#REF!,15,0),0),IFERROR(VLOOKUP(B7,#REF!,15,0),0),IFERROR(VLOOKUP(B7,#REF!,18,0),0),IFERROR(VLOOKUP(B7,#REF!,15,0),0),IFERROR(VLOOKUP(B7,#REF!,15,0),0),IFERROR(VLOOKUP(B7,#REF!,15,0),0))</f>
        <v>0</v>
      </c>
      <c r="T7" s="8">
        <f t="shared" si="6"/>
        <v>0</v>
      </c>
      <c r="U7" s="8">
        <f>SUM(IFERROR(VLOOKUP(B7,#REF!,17,0),0),IFERROR(VLOOKUP(B7,#REF!,17,0),0),IFERROR(VLOOKUP(B7,#REF!,20,0),0),IFERROR(VLOOKUP(B7,#REF!,17,0),0),IFERROR(VLOOKUP(B7,#REF!,17,0),0),IFERROR(VLOOKUP(B7,#REF!,17,0),0))</f>
        <v>0</v>
      </c>
      <c r="V7" s="8">
        <f>SUM(IFERROR(VLOOKUP(B7,#REF!,18,0),0),IFERROR(VLOOKUP(B7,#REF!,18,0),0),IFERROR(VLOOKUP(B7,#REF!,21,0),0),IFERROR(VLOOKUP(B7,#REF!,18,0),0),IFERROR(VLOOKUP(B7,#REF!,18,0),0),IFERROR(VLOOKUP(B7,#REF!,18,0),0))</f>
        <v>0</v>
      </c>
      <c r="W7" s="14">
        <f t="shared" si="7"/>
        <v>0</v>
      </c>
      <c r="Y7" s="8">
        <f>合計!N6</f>
        <v>2019</v>
      </c>
      <c r="Z7" s="26" t="str">
        <f>合計!O6</f>
        <v>榊原　めぐみ</v>
      </c>
      <c r="AA7" s="8">
        <f>SUM(IFERROR(VLOOKUP($Y7,#REF!,3,0),0),IFERROR(VLOOKUP($Y7,#REF!,3,0),0),IFERROR(VLOOKUP($Y7,#REF!,3,0),0),IFERROR(VLOOKUP($Y7,#REF!,3,0),0),IFERROR(VLOOKUP($Y7,#REF!,3,0),0),IFERROR(VLOOKUP($Y7,#REF!,3,0),0))</f>
        <v>0</v>
      </c>
      <c r="AB7" s="8">
        <f>SUM(IFERROR(VLOOKUP($Y7,#REF!,4,0),0),IFERROR(VLOOKUP($Y7,#REF!,4,0),0),IFERROR(VLOOKUP($Y7,#REF!,4,0),0),IFERROR(VLOOKUP($Y7,#REF!,4,0),0),IFERROR(VLOOKUP($Y7,#REF!,4,0),0),IFERROR(VLOOKUP($Y7,#REF!,4,0),0))</f>
        <v>0</v>
      </c>
      <c r="AC7" s="8">
        <f>SUM(IFERROR(VLOOKUP($Y7,#REF!,5,0),0),IFERROR(VLOOKUP($Y7,#REF!,5,0),0),IFERROR(VLOOKUP($Y7,#REF!,5,0),0),IFERROR(VLOOKUP($Y7,#REF!,5,0),0),IFERROR(VLOOKUP($Y7,#REF!,5,0),0),IFERROR(VLOOKUP($Y7,#REF!,5,0),0))</f>
        <v>0</v>
      </c>
      <c r="AD7" s="8">
        <f>SUM(IFERROR(VLOOKUP($Y7,#REF!,6,0),0),IFERROR(VLOOKUP($Y7,#REF!,6,0),0),IFERROR(VLOOKUP($Y7,#REF!,6,0),0),IFERROR(VLOOKUP($Y7,#REF!,6,0),0),IFERROR(VLOOKUP($Y7,#REF!,6,0),IFERROR(VLOOKUP($Y7,#REF!,6,0),0)))</f>
        <v>0</v>
      </c>
      <c r="AE7" s="8">
        <f>IFERROR(VLOOKUP($Y7,#REF!,7,0),0)</f>
        <v>0</v>
      </c>
      <c r="AF7" s="8">
        <f>IFERROR(VLOOKUP($Y7,#REF!,8,0),0)</f>
        <v>0</v>
      </c>
      <c r="AG7" s="8">
        <f>IFERROR(VLOOKUP($Y7,#REF!,9,0),0)</f>
        <v>0</v>
      </c>
      <c r="AH7" s="8">
        <f>SUM(IFERROR(VLOOKUP($Y7,#REF!,7,0),0),IFERROR(VLOOKUP($Y7,#REF!,7,0),0),IFERROR(VLOOKUP($Y7,#REF!,10,0),0),IFERROR(VLOOKUP($Y7,#REF!,7,0),0),IFERROR(VLOOKUP($Y7,#REF!,7,0),0),IFERROR(VLOOKUP($Y7,#REF!,7,0),0))</f>
        <v>0</v>
      </c>
      <c r="AI7" s="8">
        <f>SUM(IFERROR(VLOOKUP($Y7,#REF!,8,0),0),IFERROR(VLOOKUP($Y7,#REF!,8,0),0),IFERROR(VLOOKUP($Y7,#REF!,11,0),0),IFERROR(VLOOKUP($Y7,#REF!,8,0),0),IFERROR(VLOOKUP($Y7,#REF!,8,0),0),IFERROR(VLOOKUP($Y7,#REF!,8,0),0))</f>
        <v>0</v>
      </c>
      <c r="AJ7" s="8">
        <f>SUM(IFERROR(VLOOKUP($Y7,#REF!,9,0),0),IFERROR(VLOOKUP($Y7,#REF!,9,0),0),IFERROR(VLOOKUP($Y7,#REF!,12,0),0),IFERROR(VLOOKUP($Y7,#REF!,9,0),0),IFERROR(VLOOKUP($Y7,#REF!,9,0),0),IFERROR(VLOOKUP($Y7,#REF!,9,0),0))</f>
        <v>0</v>
      </c>
      <c r="AK7" s="8">
        <f>SUM(IFERROR(VLOOKUP($Y7,#REF!,10,0),0),IFERROR(VLOOKUP($Y7,#REF!,10,0),0),IFERROR(VLOOKUP($Y7,#REF!,13,0),0),IFERROR(VLOOKUP($Y7,#REF!,10,0),0),IFERROR(VLOOKUP($Y7,#REF!,10,0),0),IFERROR(VLOOKUP($Y7,#REF!,10,0),0))</f>
        <v>0</v>
      </c>
      <c r="AL7" s="8">
        <f>SUM(IFERROR(VLOOKUP($Y7,#REF!,11,0),0),IFERROR(VLOOKUP($Y7,#REF!,11,0),0),IFERROR(VLOOKUP($Y7,#REF!,14,0),0),IFERROR(VLOOKUP($Y7,#REF!,11,0),0),IFERROR(VLOOKUP($Y7,#REF!,11,0),0),IFERROR(VLOOKUP($Y7,#REF!,11,0),0))</f>
        <v>0</v>
      </c>
      <c r="AM7" s="8">
        <f>SUM(IFERROR(VLOOKUP($Y7,#REF!,12,0),0),IFERROR(VLOOKUP($Y7,#REF!,12,0),0),IFERROR(VLOOKUP($Y7,#REF!,15,0),0),IFERROR(VLOOKUP($Y7,#REF!,12,0),0),IFERROR(VLOOKUP($Y7,#REF!,12,0),0),IFERROR(VLOOKUP($Y7,#REF!,12,0),0))</f>
        <v>0</v>
      </c>
      <c r="AN7" s="8">
        <f>SUM(IFERROR(VLOOKUP($Y7,#REF!,13,0),0),IFERROR(VLOOKUP($Y7,#REF!,13,0),0),IFERROR(VLOOKUP($Y7,#REF!,16,0),0),IFERROR(VLOOKUP($Y7,#REF!,13,0),0),IFERROR(VLOOKUP($Y7,#REF!,13,0),0),IFERROR(VLOOKUP($Y7,#REF!,13,0),0))</f>
        <v>0</v>
      </c>
      <c r="AO7" s="8">
        <f>SUM(IFERROR(VLOOKUP($Y7,#REF!,14,0),0),IFERROR(VLOOKUP($Y7,#REF!,14,0),0),IFERROR(VLOOKUP($Y7,#REF!,17,0),0),IFERROR(VLOOKUP($Y7,#REF!,14,0),0),IFERROR(VLOOKUP($Y7,#REF!,14,0),0),IFERROR(VLOOKUP($Y7,#REF!,14,0),0))</f>
        <v>0</v>
      </c>
      <c r="AP7" s="8">
        <f>SUM(IFERROR(VLOOKUP($Y7,#REF!,15,0),0),IFERROR(VLOOKUP($Y7,#REF!,15,0),0),IFERROR(VLOOKUP($Y7,#REF!,18,0),0),IFERROR(VLOOKUP($Y7,#REF!,15,0),0),IFERROR(VLOOKUP($Y7,#REF!,15,0),0),IFERROR(VLOOKUP($Y7,#REF!,15,0),0))</f>
        <v>0</v>
      </c>
      <c r="AQ7" s="8">
        <f t="shared" si="8"/>
        <v>0</v>
      </c>
      <c r="AR7" s="14">
        <f>SUM(IFERROR(VLOOKUP($Y7,#REF!,17,0),0),IFERROR(VLOOKUP($Y7,#REF!,17,0),0),IFERROR(VLOOKUP($Y7,#REF!,20,0),0),IFERROR(VLOOKUP($Y7,#REF!,17,0),0),IFERROR(VLOOKUP($Y7,#REF!,17,0),0),IFERROR(VLOOKUP($Y7,#REF!,17,0),0))</f>
        <v>0</v>
      </c>
      <c r="AS7" s="14">
        <f>SUM(IFERROR(VLOOKUP($Y7,#REF!,18,0),0),IFERROR(VLOOKUP($Y7,#REF!,18,0),0),IFERROR(VLOOKUP($Y7,#REF!,21,0),0),IFERROR(VLOOKUP($Y7,#REF!,18,0),0),IFERROR(VLOOKUP($Y7,#REF!,18,0),0),IFERROR(VLOOKUP($Y7,#REF!,18,0),0))</f>
        <v>0</v>
      </c>
      <c r="AT7" s="14">
        <f t="shared" si="9"/>
        <v>0</v>
      </c>
    </row>
    <row r="8" spans="2:46" x14ac:dyDescent="0.55000000000000004">
      <c r="B8" s="8">
        <f>合計!E7</f>
        <v>1020</v>
      </c>
      <c r="C8" s="8" t="str">
        <f>合計!F7</f>
        <v>内匠　純</v>
      </c>
      <c r="D8" s="8">
        <f>SUM(IFERROR(VLOOKUP(B8,#REF!,3,0),0),IFERROR(VLOOKUP(B8,#REF!,3,0),0),IFERROR(VLOOKUP(B8,#REF!,3,0),0),IFERROR(VLOOKUP(B8,#REF!,3,0),0),IFERROR(VLOOKUP(B8,#REF!,3,0),0),IFERROR(VLOOKUP(B8,#REF!,3,0),0))</f>
        <v>0</v>
      </c>
      <c r="E8" s="8">
        <f>SUM(IFERROR(VLOOKUP(B8,#REF!,4,0),0),IFERROR(VLOOKUP(B8,#REF!,4,0),0),IFERROR(VLOOKUP(B8,#REF!,4,0),0),IFERROR(VLOOKUP(B8,#REF!,4,0),0),IFERROR(VLOOKUP(B8,#REF!,4,0),0),IFERROR(VLOOKUP(B8,#REF!,4,0),0))</f>
        <v>0</v>
      </c>
      <c r="F8" s="8">
        <f>SUM(IFERROR(VLOOKUP(B8,#REF!,5,0),0),IFERROR(VLOOKUP(B8,#REF!,5,0),0),IFERROR(VLOOKUP(B8,#REF!,5,0),0),IFERROR(VLOOKUP(B8,#REF!,5,0),0),IFERROR(VLOOKUP(B8,#REF!,5,0),0),IFERROR(VLOOKUP(B8,#REF!,5,0),0))</f>
        <v>0</v>
      </c>
      <c r="G8" s="8">
        <f>SUM(IFERROR(VLOOKUP(B8,#REF!,6,0),0),IFERROR(VLOOKUP(B8,#REF!,6,0),0),IFERROR(VLOOKUP(B8,#REF!,6,0),0),IFERROR(VLOOKUP(B8,#REF!,6,0),0),IFERROR(VLOOKUP(B8,#REF!,6,0),0),IFERROR(VLOOKUP(B8,#REF!,6,0),0))</f>
        <v>0</v>
      </c>
      <c r="H8" s="8">
        <f>IFERROR(VLOOKUP(B8,#REF!,7,0),0)</f>
        <v>0</v>
      </c>
      <c r="I8" s="8">
        <f>IFERROR(VLOOKUP(B8,#REF!,8,0),0)</f>
        <v>0</v>
      </c>
      <c r="J8" s="8">
        <f>IFERROR(VLOOKUP(B8,#REF!,9,0),0)</f>
        <v>0</v>
      </c>
      <c r="K8" s="8">
        <f>SUM(IFERROR(VLOOKUP(B8,#REF!,7,0),0),IFERROR(VLOOKUP(B8,#REF!,7,0),0),IFERROR(VLOOKUP(B8,#REF!,10,0),0),IFERROR(VLOOKUP(B8,#REF!,7,0),0),IFERROR(VLOOKUP(B8,#REF!,7,0),0),IFERROR(VLOOKUP(B8,#REF!,7,0),0))</f>
        <v>0</v>
      </c>
      <c r="L8" s="8">
        <f>SUM(IFERROR(VLOOKUP(B8,#REF!,8,0),0),IFERROR(VLOOKUP(B8,#REF!,8,0),0),IFERROR(VLOOKUP(B8,#REF!,11,0),0),IFERROR(VLOOKUP(B8,#REF!,8,0),0),IFERROR(VLOOKUP(B8,#REF!,8,0),0),IFERROR(VLOOKUP(B8,#REF!,8,0),0))</f>
        <v>0</v>
      </c>
      <c r="M8" s="8">
        <f>SUM(IFERROR(VLOOKUP(B8,#REF!,9,0),0),IFERROR(VLOOKUP(B8,#REF!,9,0),0),IFERROR(VLOOKUP(B8,#REF!,12,0),0),IFERROR(VLOOKUP(B8,#REF!,9,0),0),IFERROR(VLOOKUP(B8,#REF!,9,0),0),IFERROR(VLOOKUP(B8,#REF!,9,0),0))</f>
        <v>0</v>
      </c>
      <c r="N8" s="8">
        <f>SUM(IFERROR(VLOOKUP(B8,#REF!,10,0),0),IFERROR(VLOOKUP(B8,#REF!,10,0),0),IFERROR(VLOOKUP(B8,#REF!,13,0),0),IFERROR(VLOOKUP(B8,#REF!,10,0),0),IFERROR(VLOOKUP(B8,#REF!,10,0),0),IFERROR(VLOOKUP(B8,#REF!,10,0),0))</f>
        <v>0</v>
      </c>
      <c r="O8" s="8">
        <f>SUM(IFERROR(VLOOKUP(B8,#REF!,11,0),0),IFERROR(VLOOKUP(B8,#REF!,11,0),0),IFERROR(VLOOKUP(B8,#REF!,14,0),0),IFERROR(VLOOKUP(B8,#REF!,11,0),0),IFERROR(VLOOKUP(B8,#REF!,11,0),0),IFERROR(VLOOKUP(B8,#REF!,11,0),0))</f>
        <v>0</v>
      </c>
      <c r="P8" s="8">
        <f>SUM(IFERROR(VLOOKUP(B8,#REF!,12,0),0),IFERROR(VLOOKUP(B8,#REF!,12,0),0),IFERROR(VLOOKUP(B8,#REF!,15,0),0),IFERROR(VLOOKUP(B8,#REF!,12,0),0),IFERROR(VLOOKUP(B8,#REF!,12,0),0),IFERROR(VLOOKUP(B8,#REF!,15,0),0))</f>
        <v>0</v>
      </c>
      <c r="Q8" s="8">
        <f>SUM(IFERROR(VLOOKUP(B8,#REF!,13,0),0),IFERROR(VLOOKUP(B8,#REF!,13,0),0),IFERROR(VLOOKUP(B8,#REF!,16,0),0),IFERROR(VLOOKUP(B8,#REF!,13,0),0),IFERROR(VLOOKUP(B8,#REF!,13,0),0),IFERROR(VLOOKUP(B8,#REF!,13,0),0))</f>
        <v>0</v>
      </c>
      <c r="R8" s="8">
        <f>SUM(IFERROR(VLOOKUP(B8,#REF!,14,0),0),IFERROR(VLOOKUP(B8,#REF!,14,0),0),IFERROR(VLOOKUP(B8,#REF!,17,0),0),IFERROR(VLOOKUP(B8,#REF!,14,0),0),IFERROR(VLOOKUP(B8,#REF!,14,0),0),IFERROR(VLOOKUP(B8,#REF!,14,0),0))</f>
        <v>0</v>
      </c>
      <c r="S8" s="8">
        <f>SUM(IFERROR(VLOOKUP(B8,#REF!,15,0),0),IFERROR(VLOOKUP(B8,#REF!,15,0),0),IFERROR(VLOOKUP(B8,#REF!,18,0),0),IFERROR(VLOOKUP(B8,#REF!,15,0),0),IFERROR(VLOOKUP(B8,#REF!,15,0),0),IFERROR(VLOOKUP(B8,#REF!,15,0),0))</f>
        <v>0</v>
      </c>
      <c r="T8" s="8">
        <f t="shared" si="6"/>
        <v>0</v>
      </c>
      <c r="U8" s="8">
        <f>SUM(IFERROR(VLOOKUP(B8,#REF!,17,0),0),IFERROR(VLOOKUP(B8,#REF!,17,0),0),IFERROR(VLOOKUP(B8,#REF!,20,0),0),IFERROR(VLOOKUP(B8,#REF!,17,0),0),IFERROR(VLOOKUP(B8,#REF!,17,0),0),IFERROR(VLOOKUP(B8,#REF!,17,0),0))</f>
        <v>0</v>
      </c>
      <c r="V8" s="8">
        <f>SUM(IFERROR(VLOOKUP(B8,#REF!,18,0),0),IFERROR(VLOOKUP(B8,#REF!,18,0),0),IFERROR(VLOOKUP(B8,#REF!,21,0),0),IFERROR(VLOOKUP(B8,#REF!,18,0),0),IFERROR(VLOOKUP(B8,#REF!,18,0),0),IFERROR(VLOOKUP(B8,#REF!,18,0),0))</f>
        <v>0</v>
      </c>
      <c r="W8" s="14">
        <f t="shared" si="7"/>
        <v>0</v>
      </c>
      <c r="Y8" s="8">
        <f>合計!N7</f>
        <v>2022</v>
      </c>
      <c r="Z8" s="26" t="str">
        <f>合計!O7</f>
        <v>魚見　真由</v>
      </c>
      <c r="AA8" s="8">
        <f>SUM(IFERROR(VLOOKUP($Y8,#REF!,3,0),0),IFERROR(VLOOKUP($Y8,#REF!,3,0),0),IFERROR(VLOOKUP($Y8,#REF!,3,0),0),IFERROR(VLOOKUP($Y8,#REF!,3,0),0),IFERROR(VLOOKUP($Y8,#REF!,3,0),0),IFERROR(VLOOKUP($Y8,#REF!,3,0),0))</f>
        <v>0</v>
      </c>
      <c r="AB8" s="8">
        <f>SUM(IFERROR(VLOOKUP($Y8,#REF!,4,0),0),IFERROR(VLOOKUP($Y8,#REF!,4,0),0),IFERROR(VLOOKUP($Y8,#REF!,4,0),0),IFERROR(VLOOKUP($Y8,#REF!,4,0),0),IFERROR(VLOOKUP($Y8,#REF!,4,0),0),IFERROR(VLOOKUP($Y8,#REF!,4,0),0))</f>
        <v>0</v>
      </c>
      <c r="AC8" s="8">
        <f>SUM(IFERROR(VLOOKUP($Y8,#REF!,5,0),0),IFERROR(VLOOKUP($Y8,#REF!,5,0),0),IFERROR(VLOOKUP($Y8,#REF!,5,0),0),IFERROR(VLOOKUP($Y8,#REF!,5,0),0),IFERROR(VLOOKUP($Y8,#REF!,5,0),0),IFERROR(VLOOKUP($Y8,#REF!,5,0),0))</f>
        <v>0</v>
      </c>
      <c r="AD8" s="8">
        <f>SUM(IFERROR(VLOOKUP($Y8,#REF!,6,0),0),IFERROR(VLOOKUP($Y8,#REF!,6,0),0),IFERROR(VLOOKUP($Y8,#REF!,6,0),0),IFERROR(VLOOKUP($Y8,#REF!,6,0),0),IFERROR(VLOOKUP($Y8,#REF!,6,0),IFERROR(VLOOKUP($Y8,#REF!,6,0),0)))</f>
        <v>0</v>
      </c>
      <c r="AE8" s="8">
        <f>IFERROR(VLOOKUP($Y8,#REF!,7,0),0)</f>
        <v>0</v>
      </c>
      <c r="AF8" s="8">
        <f>IFERROR(VLOOKUP($Y8,#REF!,8,0),0)</f>
        <v>0</v>
      </c>
      <c r="AG8" s="8">
        <f>IFERROR(VLOOKUP($Y8,#REF!,9,0),0)</f>
        <v>0</v>
      </c>
      <c r="AH8" s="8">
        <f>SUM(IFERROR(VLOOKUP($Y8,#REF!,7,0),0),IFERROR(VLOOKUP($Y8,#REF!,7,0),0),IFERROR(VLOOKUP($Y8,#REF!,10,0),0),IFERROR(VLOOKUP($Y8,#REF!,7,0),0),IFERROR(VLOOKUP($Y8,#REF!,7,0),0),IFERROR(VLOOKUP($Y8,#REF!,7,0),0))</f>
        <v>0</v>
      </c>
      <c r="AI8" s="8">
        <f>SUM(IFERROR(VLOOKUP($Y8,#REF!,8,0),0),IFERROR(VLOOKUP($Y8,#REF!,8,0),0),IFERROR(VLOOKUP($Y8,#REF!,11,0),0),IFERROR(VLOOKUP($Y8,#REF!,8,0),0),IFERROR(VLOOKUP($Y8,#REF!,8,0),0),IFERROR(VLOOKUP($Y8,#REF!,8,0),0))</f>
        <v>0</v>
      </c>
      <c r="AJ8" s="8">
        <f>SUM(IFERROR(VLOOKUP($Y8,#REF!,9,0),0),IFERROR(VLOOKUP($Y8,#REF!,9,0),0),IFERROR(VLOOKUP($Y8,#REF!,12,0),0),IFERROR(VLOOKUP($Y8,#REF!,9,0),0),IFERROR(VLOOKUP($Y8,#REF!,9,0),0),IFERROR(VLOOKUP($Y8,#REF!,9,0),0))</f>
        <v>0</v>
      </c>
      <c r="AK8" s="8">
        <f>SUM(IFERROR(VLOOKUP($Y8,#REF!,10,0),0),IFERROR(VLOOKUP($Y8,#REF!,10,0),0),IFERROR(VLOOKUP($Y8,#REF!,13,0),0),IFERROR(VLOOKUP($Y8,#REF!,10,0),0),IFERROR(VLOOKUP($Y8,#REF!,10,0),0),IFERROR(VLOOKUP($Y8,#REF!,10,0),0))</f>
        <v>0</v>
      </c>
      <c r="AL8" s="8">
        <f>SUM(IFERROR(VLOOKUP($Y8,#REF!,11,0),0),IFERROR(VLOOKUP($Y8,#REF!,11,0),0),IFERROR(VLOOKUP($Y8,#REF!,14,0),0),IFERROR(VLOOKUP($Y8,#REF!,11,0),0),IFERROR(VLOOKUP($Y8,#REF!,11,0),0),IFERROR(VLOOKUP($Y8,#REF!,11,0),0))</f>
        <v>0</v>
      </c>
      <c r="AM8" s="8">
        <f>SUM(IFERROR(VLOOKUP($Y8,#REF!,12,0),0),IFERROR(VLOOKUP($Y8,#REF!,12,0),0),IFERROR(VLOOKUP($Y8,#REF!,15,0),0),IFERROR(VLOOKUP($Y8,#REF!,12,0),0),IFERROR(VLOOKUP($Y8,#REF!,12,0),0),IFERROR(VLOOKUP($Y8,#REF!,12,0),0))</f>
        <v>0</v>
      </c>
      <c r="AN8" s="8">
        <f>SUM(IFERROR(VLOOKUP($Y8,#REF!,13,0),0),IFERROR(VLOOKUP($Y8,#REF!,13,0),0),IFERROR(VLOOKUP($Y8,#REF!,16,0),0),IFERROR(VLOOKUP($Y8,#REF!,13,0),0),IFERROR(VLOOKUP($Y8,#REF!,13,0),0),IFERROR(VLOOKUP($Y8,#REF!,13,0),0))</f>
        <v>0</v>
      </c>
      <c r="AO8" s="8">
        <f>SUM(IFERROR(VLOOKUP($Y8,#REF!,14,0),0),IFERROR(VLOOKUP($Y8,#REF!,14,0),0),IFERROR(VLOOKUP($Y8,#REF!,17,0),0),IFERROR(VLOOKUP($Y8,#REF!,14,0),0),IFERROR(VLOOKUP($Y8,#REF!,14,0),0),IFERROR(VLOOKUP($Y8,#REF!,14,0),0))</f>
        <v>0</v>
      </c>
      <c r="AP8" s="8">
        <f>SUM(IFERROR(VLOOKUP($Y8,#REF!,15,0),0),IFERROR(VLOOKUP($Y8,#REF!,15,0),0),IFERROR(VLOOKUP($Y8,#REF!,18,0),0),IFERROR(VLOOKUP($Y8,#REF!,15,0),0),IFERROR(VLOOKUP($Y8,#REF!,15,0),0),IFERROR(VLOOKUP($Y8,#REF!,15,0),0))</f>
        <v>0</v>
      </c>
      <c r="AQ8" s="8">
        <f t="shared" si="8"/>
        <v>0</v>
      </c>
      <c r="AR8" s="14">
        <f>SUM(IFERROR(VLOOKUP($Y8,#REF!,17,0),0),IFERROR(VLOOKUP($Y8,#REF!,17,0),0),IFERROR(VLOOKUP($Y8,#REF!,20,0),0),IFERROR(VLOOKUP($Y8,#REF!,17,0),0),IFERROR(VLOOKUP($Y8,#REF!,17,0),0),IFERROR(VLOOKUP($Y8,#REF!,17,0),0))</f>
        <v>0</v>
      </c>
      <c r="AS8" s="14">
        <f>SUM(IFERROR(VLOOKUP($Y8,#REF!,18,0),0),IFERROR(VLOOKUP($Y8,#REF!,18,0),0),IFERROR(VLOOKUP($Y8,#REF!,21,0),0),IFERROR(VLOOKUP($Y8,#REF!,18,0),0),IFERROR(VLOOKUP($Y8,#REF!,18,0),0),IFERROR(VLOOKUP($Y8,#REF!,18,0),0))</f>
        <v>0</v>
      </c>
      <c r="AT8" s="14">
        <f t="shared" si="9"/>
        <v>0</v>
      </c>
    </row>
    <row r="9" spans="2:46" x14ac:dyDescent="0.55000000000000004">
      <c r="B9" s="8">
        <f>合計!E8</f>
        <v>1057</v>
      </c>
      <c r="C9" s="8" t="str">
        <f>合計!F8</f>
        <v>宮川　佳子</v>
      </c>
      <c r="D9" s="8">
        <f>SUM(IFERROR(VLOOKUP(B9,#REF!,3,0),0),IFERROR(VLOOKUP(B9,#REF!,3,0),0),IFERROR(VLOOKUP(B9,#REF!,3,0),0),IFERROR(VLOOKUP(B9,#REF!,3,0),0),IFERROR(VLOOKUP(B9,#REF!,3,0),0),IFERROR(VLOOKUP(B9,#REF!,3,0),0))</f>
        <v>0</v>
      </c>
      <c r="E9" s="8">
        <f>SUM(IFERROR(VLOOKUP(B9,#REF!,4,0),0),IFERROR(VLOOKUP(B9,#REF!,4,0),0),IFERROR(VLOOKUP(B9,#REF!,4,0),0),IFERROR(VLOOKUP(B9,#REF!,4,0),0),IFERROR(VLOOKUP(B9,#REF!,4,0),0),IFERROR(VLOOKUP(B9,#REF!,4,0),0))</f>
        <v>0</v>
      </c>
      <c r="F9" s="8">
        <f>SUM(IFERROR(VLOOKUP(B9,#REF!,5,0),0),IFERROR(VLOOKUP(B9,#REF!,5,0),0),IFERROR(VLOOKUP(B9,#REF!,5,0),0),IFERROR(VLOOKUP(B9,#REF!,5,0),0),IFERROR(VLOOKUP(B9,#REF!,5,0),0),IFERROR(VLOOKUP(B9,#REF!,5,0),0))</f>
        <v>0</v>
      </c>
      <c r="G9" s="8">
        <f>SUM(IFERROR(VLOOKUP(B9,#REF!,6,0),0),IFERROR(VLOOKUP(B9,#REF!,6,0),0),IFERROR(VLOOKUP(B9,#REF!,6,0),0),IFERROR(VLOOKUP(B9,#REF!,6,0),0),IFERROR(VLOOKUP(B9,#REF!,6,0),0),IFERROR(VLOOKUP(B9,#REF!,6,0),0))</f>
        <v>0</v>
      </c>
      <c r="H9" s="8">
        <f>IFERROR(VLOOKUP(B9,#REF!,7,0),0)</f>
        <v>0</v>
      </c>
      <c r="I9" s="8">
        <f>IFERROR(VLOOKUP(B9,#REF!,8,0),0)</f>
        <v>0</v>
      </c>
      <c r="J9" s="8">
        <f>IFERROR(VLOOKUP(B9,#REF!,9,0),0)</f>
        <v>0</v>
      </c>
      <c r="K9" s="8">
        <f>SUM(IFERROR(VLOOKUP(B9,#REF!,7,0),0),IFERROR(VLOOKUP(B9,#REF!,7,0),0),IFERROR(VLOOKUP(B9,#REF!,10,0),0),IFERROR(VLOOKUP(B9,#REF!,7,0),0),IFERROR(VLOOKUP(B9,#REF!,7,0),0),IFERROR(VLOOKUP(B9,#REF!,7,0),0))</f>
        <v>0</v>
      </c>
      <c r="L9" s="8">
        <f>SUM(IFERROR(VLOOKUP(B9,#REF!,8,0),0),IFERROR(VLOOKUP(B9,#REF!,8,0),0),IFERROR(VLOOKUP(B9,#REF!,11,0),0),IFERROR(VLOOKUP(B9,#REF!,8,0),0),IFERROR(VLOOKUP(B9,#REF!,8,0),0),IFERROR(VLOOKUP(B9,#REF!,8,0),0))</f>
        <v>0</v>
      </c>
      <c r="M9" s="8">
        <f>SUM(IFERROR(VLOOKUP(B9,#REF!,9,0),0),IFERROR(VLOOKUP(B9,#REF!,9,0),0),IFERROR(VLOOKUP(B9,#REF!,12,0),0),IFERROR(VLOOKUP(B9,#REF!,9,0),0),IFERROR(VLOOKUP(B9,#REF!,9,0),0),IFERROR(VLOOKUP(B9,#REF!,9,0),0))</f>
        <v>0</v>
      </c>
      <c r="N9" s="8">
        <f>SUM(IFERROR(VLOOKUP(B9,#REF!,10,0),0),IFERROR(VLOOKUP(B9,#REF!,10,0),0),IFERROR(VLOOKUP(B9,#REF!,13,0),0),IFERROR(VLOOKUP(B9,#REF!,10,0),0),IFERROR(VLOOKUP(B9,#REF!,10,0),0),IFERROR(VLOOKUP(B9,#REF!,10,0),0))</f>
        <v>0</v>
      </c>
      <c r="O9" s="8">
        <f>SUM(IFERROR(VLOOKUP(B9,#REF!,11,0),0),IFERROR(VLOOKUP(B9,#REF!,11,0),0),IFERROR(VLOOKUP(B9,#REF!,14,0),0),IFERROR(VLOOKUP(B9,#REF!,11,0),0),IFERROR(VLOOKUP(B9,#REF!,11,0),0),IFERROR(VLOOKUP(B9,#REF!,11,0),0))</f>
        <v>0</v>
      </c>
      <c r="P9" s="8">
        <f>SUM(IFERROR(VLOOKUP(B9,#REF!,12,0),0),IFERROR(VLOOKUP(B9,#REF!,12,0),0),IFERROR(VLOOKUP(B9,#REF!,15,0),0),IFERROR(VLOOKUP(B9,#REF!,12,0),0),IFERROR(VLOOKUP(B9,#REF!,12,0),0),IFERROR(VLOOKUP(B9,#REF!,15,0),0))</f>
        <v>0</v>
      </c>
      <c r="Q9" s="8">
        <f>SUM(IFERROR(VLOOKUP(B9,#REF!,13,0),0),IFERROR(VLOOKUP(B9,#REF!,13,0),0),IFERROR(VLOOKUP(B9,#REF!,16,0),0),IFERROR(VLOOKUP(B9,#REF!,13,0),0),IFERROR(VLOOKUP(B9,#REF!,13,0),0),IFERROR(VLOOKUP(B9,#REF!,13,0),0))</f>
        <v>0</v>
      </c>
      <c r="R9" s="8">
        <f>SUM(IFERROR(VLOOKUP(B9,#REF!,14,0),0),IFERROR(VLOOKUP(B9,#REF!,14,0),0),IFERROR(VLOOKUP(B9,#REF!,17,0),0),IFERROR(VLOOKUP(B9,#REF!,14,0),0),IFERROR(VLOOKUP(B9,#REF!,14,0),0),IFERROR(VLOOKUP(B9,#REF!,14,0),0))</f>
        <v>0</v>
      </c>
      <c r="S9" s="8">
        <f>SUM(IFERROR(VLOOKUP(B9,#REF!,15,0),0),IFERROR(VLOOKUP(B9,#REF!,15,0),0),IFERROR(VLOOKUP(B9,#REF!,18,0),0),IFERROR(VLOOKUP(B9,#REF!,15,0),0),IFERROR(VLOOKUP(B9,#REF!,15,0),0),IFERROR(VLOOKUP(B9,#REF!,15,0),0))</f>
        <v>0</v>
      </c>
      <c r="T9" s="8">
        <f t="shared" si="6"/>
        <v>0</v>
      </c>
      <c r="U9" s="8">
        <f>SUM(IFERROR(VLOOKUP(B9,#REF!,17,0),0),IFERROR(VLOOKUP(B9,#REF!,17,0),0),IFERROR(VLOOKUP(B9,#REF!,20,0),0),IFERROR(VLOOKUP(B9,#REF!,17,0),0),IFERROR(VLOOKUP(B9,#REF!,17,0),0),IFERROR(VLOOKUP(B9,#REF!,17,0),0))</f>
        <v>0</v>
      </c>
      <c r="V9" s="8">
        <f>SUM(IFERROR(VLOOKUP(B9,#REF!,18,0),0),IFERROR(VLOOKUP(B9,#REF!,18,0),0),IFERROR(VLOOKUP(B9,#REF!,21,0),0),IFERROR(VLOOKUP(B9,#REF!,18,0),0),IFERROR(VLOOKUP(B9,#REF!,18,0),0),IFERROR(VLOOKUP(B9,#REF!,18,0),0))</f>
        <v>0</v>
      </c>
      <c r="W9" s="14">
        <f t="shared" si="7"/>
        <v>0</v>
      </c>
      <c r="Y9" s="8">
        <f>合計!N8</f>
        <v>2024</v>
      </c>
      <c r="Z9" s="26" t="str">
        <f>合計!O8</f>
        <v>山本　実由</v>
      </c>
      <c r="AA9" s="8">
        <f>SUM(IFERROR(VLOOKUP($Y9,#REF!,3,0),0),IFERROR(VLOOKUP($Y9,#REF!,3,0),0),IFERROR(VLOOKUP($Y9,#REF!,3,0),0),IFERROR(VLOOKUP($Y9,#REF!,3,0),0),IFERROR(VLOOKUP($Y9,#REF!,3,0),0),IFERROR(VLOOKUP($Y9,#REF!,3,0),0))</f>
        <v>0</v>
      </c>
      <c r="AB9" s="8">
        <f>SUM(IFERROR(VLOOKUP($Y9,#REF!,4,0),0),IFERROR(VLOOKUP($Y9,#REF!,4,0),0),IFERROR(VLOOKUP($Y9,#REF!,4,0),0),IFERROR(VLOOKUP($Y9,#REF!,4,0),0),IFERROR(VLOOKUP($Y9,#REF!,4,0),0),IFERROR(VLOOKUP($Y9,#REF!,4,0),0))</f>
        <v>0</v>
      </c>
      <c r="AC9" s="8">
        <f>SUM(IFERROR(VLOOKUP($Y9,#REF!,5,0),0),IFERROR(VLOOKUP($Y9,#REF!,5,0),0),IFERROR(VLOOKUP($Y9,#REF!,5,0),0),IFERROR(VLOOKUP($Y9,#REF!,5,0),0),IFERROR(VLOOKUP($Y9,#REF!,5,0),0),IFERROR(VLOOKUP($Y9,#REF!,5,0),0))</f>
        <v>0</v>
      </c>
      <c r="AD9" s="8">
        <f>SUM(IFERROR(VLOOKUP($Y9,#REF!,6,0),0),IFERROR(VLOOKUP($Y9,#REF!,6,0),0),IFERROR(VLOOKUP($Y9,#REF!,6,0),0),IFERROR(VLOOKUP($Y9,#REF!,6,0),0),IFERROR(VLOOKUP($Y9,#REF!,6,0),IFERROR(VLOOKUP($Y9,#REF!,6,0),0)))</f>
        <v>0</v>
      </c>
      <c r="AE9" s="8">
        <f>IFERROR(VLOOKUP($Y9,#REF!,7,0),0)</f>
        <v>0</v>
      </c>
      <c r="AF9" s="8">
        <f>IFERROR(VLOOKUP($Y9,#REF!,8,0),0)</f>
        <v>0</v>
      </c>
      <c r="AG9" s="8">
        <f>IFERROR(VLOOKUP($Y9,#REF!,9,0),0)</f>
        <v>0</v>
      </c>
      <c r="AH9" s="8">
        <f>SUM(IFERROR(VLOOKUP($Y9,#REF!,7,0),0),IFERROR(VLOOKUP($Y9,#REF!,7,0),0),IFERROR(VLOOKUP($Y9,#REF!,10,0),0),IFERROR(VLOOKUP($Y9,#REF!,7,0),0),IFERROR(VLOOKUP($Y9,#REF!,7,0),0),IFERROR(VLOOKUP($Y9,#REF!,7,0),0))</f>
        <v>0</v>
      </c>
      <c r="AI9" s="8">
        <f>SUM(IFERROR(VLOOKUP($Y9,#REF!,8,0),0),IFERROR(VLOOKUP($Y9,#REF!,8,0),0),IFERROR(VLOOKUP($Y9,#REF!,11,0),0),IFERROR(VLOOKUP($Y9,#REF!,8,0),0),IFERROR(VLOOKUP($Y9,#REF!,8,0),0),IFERROR(VLOOKUP($Y9,#REF!,8,0),0))</f>
        <v>0</v>
      </c>
      <c r="AJ9" s="8">
        <f>SUM(IFERROR(VLOOKUP($Y9,#REF!,9,0),0),IFERROR(VLOOKUP($Y9,#REF!,9,0),0),IFERROR(VLOOKUP($Y9,#REF!,12,0),0),IFERROR(VLOOKUP($Y9,#REF!,9,0),0),IFERROR(VLOOKUP($Y9,#REF!,9,0),0),IFERROR(VLOOKUP($Y9,#REF!,9,0),0))</f>
        <v>0</v>
      </c>
      <c r="AK9" s="8">
        <f>SUM(IFERROR(VLOOKUP($Y9,#REF!,10,0),0),IFERROR(VLOOKUP($Y9,#REF!,10,0),0),IFERROR(VLOOKUP($Y9,#REF!,13,0),0),IFERROR(VLOOKUP($Y9,#REF!,10,0),0),IFERROR(VLOOKUP($Y9,#REF!,10,0),0),IFERROR(VLOOKUP($Y9,#REF!,10,0),0))</f>
        <v>0</v>
      </c>
      <c r="AL9" s="8">
        <f>SUM(IFERROR(VLOOKUP($Y9,#REF!,11,0),0),IFERROR(VLOOKUP($Y9,#REF!,11,0),0),IFERROR(VLOOKUP($Y9,#REF!,14,0),0),IFERROR(VLOOKUP($Y9,#REF!,11,0),0),IFERROR(VLOOKUP($Y9,#REF!,11,0),0),IFERROR(VLOOKUP($Y9,#REF!,11,0),0))</f>
        <v>0</v>
      </c>
      <c r="AM9" s="8">
        <f>SUM(IFERROR(VLOOKUP($Y9,#REF!,12,0),0),IFERROR(VLOOKUP($Y9,#REF!,12,0),0),IFERROR(VLOOKUP($Y9,#REF!,15,0),0),IFERROR(VLOOKUP($Y9,#REF!,12,0),0),IFERROR(VLOOKUP($Y9,#REF!,12,0),0),IFERROR(VLOOKUP($Y9,#REF!,12,0),0))</f>
        <v>0</v>
      </c>
      <c r="AN9" s="8">
        <f>SUM(IFERROR(VLOOKUP($Y9,#REF!,13,0),0),IFERROR(VLOOKUP($Y9,#REF!,13,0),0),IFERROR(VLOOKUP($Y9,#REF!,16,0),0),IFERROR(VLOOKUP($Y9,#REF!,13,0),0),IFERROR(VLOOKUP($Y9,#REF!,13,0),0),IFERROR(VLOOKUP($Y9,#REF!,13,0),0))</f>
        <v>0</v>
      </c>
      <c r="AO9" s="8">
        <f>SUM(IFERROR(VLOOKUP($Y9,#REF!,14,0),0),IFERROR(VLOOKUP($Y9,#REF!,14,0),0),IFERROR(VLOOKUP($Y9,#REF!,17,0),0),IFERROR(VLOOKUP($Y9,#REF!,14,0),0),IFERROR(VLOOKUP($Y9,#REF!,14,0),0),IFERROR(VLOOKUP($Y9,#REF!,14,0),0))</f>
        <v>0</v>
      </c>
      <c r="AP9" s="8">
        <f>SUM(IFERROR(VLOOKUP($Y9,#REF!,15,0),0),IFERROR(VLOOKUP($Y9,#REF!,15,0),0),IFERROR(VLOOKUP($Y9,#REF!,18,0),0),IFERROR(VLOOKUP($Y9,#REF!,15,0),0),IFERROR(VLOOKUP($Y9,#REF!,15,0),0),IFERROR(VLOOKUP($Y9,#REF!,15,0),0))</f>
        <v>0</v>
      </c>
      <c r="AQ9" s="8">
        <f t="shared" si="8"/>
        <v>0</v>
      </c>
      <c r="AR9" s="14">
        <f>SUM(IFERROR(VLOOKUP($Y9,#REF!,17,0),0),IFERROR(VLOOKUP($Y9,#REF!,17,0),0),IFERROR(VLOOKUP($Y9,#REF!,20,0),0),IFERROR(VLOOKUP($Y9,#REF!,17,0),0),IFERROR(VLOOKUP($Y9,#REF!,17,0),0),IFERROR(VLOOKUP($Y9,#REF!,17,0),0))</f>
        <v>0</v>
      </c>
      <c r="AS9" s="14">
        <f>SUM(IFERROR(VLOOKUP($Y9,#REF!,18,0),0),IFERROR(VLOOKUP($Y9,#REF!,18,0),0),IFERROR(VLOOKUP($Y9,#REF!,21,0),0),IFERROR(VLOOKUP($Y9,#REF!,18,0),0),IFERROR(VLOOKUP($Y9,#REF!,18,0),0),IFERROR(VLOOKUP($Y9,#REF!,18,0),0))</f>
        <v>0</v>
      </c>
      <c r="AT9" s="14">
        <f t="shared" si="9"/>
        <v>0</v>
      </c>
    </row>
    <row r="10" spans="2:46" x14ac:dyDescent="0.55000000000000004">
      <c r="B10" s="8">
        <f>合計!E9</f>
        <v>1061</v>
      </c>
      <c r="C10" s="8" t="str">
        <f>合計!F9</f>
        <v>遠田　亜季子</v>
      </c>
      <c r="D10" s="8">
        <f>SUM(IFERROR(VLOOKUP(B10,#REF!,3,0),0),IFERROR(VLOOKUP(B10,#REF!,3,0),0),IFERROR(VLOOKUP(B10,#REF!,3,0),0),IFERROR(VLOOKUP(B10,#REF!,3,0),0),IFERROR(VLOOKUP(B10,#REF!,3,0),0),IFERROR(VLOOKUP(B10,#REF!,3,0),0))</f>
        <v>0</v>
      </c>
      <c r="E10" s="8">
        <f>SUM(IFERROR(VLOOKUP(B10,#REF!,4,0),0),IFERROR(VLOOKUP(B10,#REF!,4,0),0),IFERROR(VLOOKUP(B10,#REF!,4,0),0),IFERROR(VLOOKUP(B10,#REF!,4,0),0),IFERROR(VLOOKUP(B10,#REF!,4,0),0),IFERROR(VLOOKUP(B10,#REF!,4,0),0))</f>
        <v>0</v>
      </c>
      <c r="F10" s="8">
        <f>SUM(IFERROR(VLOOKUP(B10,#REF!,5,0),0),IFERROR(VLOOKUP(B10,#REF!,5,0),0),IFERROR(VLOOKUP(B10,#REF!,5,0),0),IFERROR(VLOOKUP(B10,#REF!,5,0),0),IFERROR(VLOOKUP(B10,#REF!,5,0),0),IFERROR(VLOOKUP(B10,#REF!,5,0),0))</f>
        <v>0</v>
      </c>
      <c r="G10" s="8">
        <f>SUM(IFERROR(VLOOKUP(B10,#REF!,6,0),0),IFERROR(VLOOKUP(B10,#REF!,6,0),0),IFERROR(VLOOKUP(B10,#REF!,6,0),0),IFERROR(VLOOKUP(B10,#REF!,6,0),0),IFERROR(VLOOKUP(B10,#REF!,6,0),0),IFERROR(VLOOKUP(B10,#REF!,6,0),0))</f>
        <v>0</v>
      </c>
      <c r="H10" s="8">
        <f>IFERROR(VLOOKUP(B10,#REF!,7,0),0)</f>
        <v>0</v>
      </c>
      <c r="I10" s="8">
        <f>IFERROR(VLOOKUP(B10,#REF!,8,0),0)</f>
        <v>0</v>
      </c>
      <c r="J10" s="8">
        <f>IFERROR(VLOOKUP(B10,#REF!,9,0),0)</f>
        <v>0</v>
      </c>
      <c r="K10" s="8">
        <f>SUM(IFERROR(VLOOKUP(B10,#REF!,7,0),0),IFERROR(VLOOKUP(B10,#REF!,7,0),0),IFERROR(VLOOKUP(B10,#REF!,10,0),0),IFERROR(VLOOKUP(B10,#REF!,7,0),0),IFERROR(VLOOKUP(B10,#REF!,7,0),0),IFERROR(VLOOKUP(B10,#REF!,7,0),0))</f>
        <v>0</v>
      </c>
      <c r="L10" s="8">
        <f>SUM(IFERROR(VLOOKUP(B10,#REF!,8,0),0),IFERROR(VLOOKUP(B10,#REF!,8,0),0),IFERROR(VLOOKUP(B10,#REF!,11,0),0),IFERROR(VLOOKUP(B10,#REF!,8,0),0),IFERROR(VLOOKUP(B10,#REF!,8,0),0),IFERROR(VLOOKUP(B10,#REF!,8,0),0))</f>
        <v>0</v>
      </c>
      <c r="M10" s="8">
        <f>SUM(IFERROR(VLOOKUP(B10,#REF!,9,0),0),IFERROR(VLOOKUP(B10,#REF!,9,0),0),IFERROR(VLOOKUP(B10,#REF!,12,0),0),IFERROR(VLOOKUP(B10,#REF!,9,0),0),IFERROR(VLOOKUP(B10,#REF!,9,0),0),IFERROR(VLOOKUP(B10,#REF!,9,0),0))</f>
        <v>0</v>
      </c>
      <c r="N10" s="8">
        <f>SUM(IFERROR(VLOOKUP(B10,#REF!,10,0),0),IFERROR(VLOOKUP(B10,#REF!,10,0),0),IFERROR(VLOOKUP(B10,#REF!,13,0),0),IFERROR(VLOOKUP(B10,#REF!,10,0),0),IFERROR(VLOOKUP(B10,#REF!,10,0),0),IFERROR(VLOOKUP(B10,#REF!,10,0),0))</f>
        <v>0</v>
      </c>
      <c r="O10" s="8">
        <f>SUM(IFERROR(VLOOKUP(B10,#REF!,11,0),0),IFERROR(VLOOKUP(B10,#REF!,11,0),0),IFERROR(VLOOKUP(B10,#REF!,14,0),0),IFERROR(VLOOKUP(B10,#REF!,11,0),0),IFERROR(VLOOKUP(B10,#REF!,11,0),0),IFERROR(VLOOKUP(B10,#REF!,11,0),0))</f>
        <v>0</v>
      </c>
      <c r="P10" s="8">
        <f>SUM(IFERROR(VLOOKUP(B10,#REF!,12,0),0),IFERROR(VLOOKUP(B10,#REF!,12,0),0),IFERROR(VLOOKUP(B10,#REF!,15,0),0),IFERROR(VLOOKUP(B10,#REF!,12,0),0),IFERROR(VLOOKUP(B10,#REF!,12,0),0),IFERROR(VLOOKUP(B10,#REF!,15,0),0))</f>
        <v>0</v>
      </c>
      <c r="Q10" s="8">
        <f>SUM(IFERROR(VLOOKUP(B10,#REF!,13,0),0),IFERROR(VLOOKUP(B10,#REF!,13,0),0),IFERROR(VLOOKUP(B10,#REF!,16,0),0),IFERROR(VLOOKUP(B10,#REF!,13,0),0),IFERROR(VLOOKUP(B10,#REF!,13,0),0),IFERROR(VLOOKUP(B10,#REF!,13,0),0))</f>
        <v>0</v>
      </c>
      <c r="R10" s="8">
        <f>SUM(IFERROR(VLOOKUP(B10,#REF!,14,0),0),IFERROR(VLOOKUP(B10,#REF!,14,0),0),IFERROR(VLOOKUP(B10,#REF!,17,0),0),IFERROR(VLOOKUP(B10,#REF!,14,0),0),IFERROR(VLOOKUP(B10,#REF!,14,0),0),IFERROR(VLOOKUP(B10,#REF!,14,0),0))</f>
        <v>0</v>
      </c>
      <c r="S10" s="8">
        <f>SUM(IFERROR(VLOOKUP(B10,#REF!,15,0),0),IFERROR(VLOOKUP(B10,#REF!,15,0),0),IFERROR(VLOOKUP(B10,#REF!,18,0),0),IFERROR(VLOOKUP(B10,#REF!,15,0),0),IFERROR(VLOOKUP(B10,#REF!,15,0),0),IFERROR(VLOOKUP(B10,#REF!,15,0),0))</f>
        <v>0</v>
      </c>
      <c r="T10" s="8">
        <f t="shared" si="6"/>
        <v>0</v>
      </c>
      <c r="U10" s="8">
        <f>SUM(IFERROR(VLOOKUP(B10,#REF!,17,0),0),IFERROR(VLOOKUP(B10,#REF!,17,0),0),IFERROR(VLOOKUP(B10,#REF!,20,0),0),IFERROR(VLOOKUP(B10,#REF!,17,0),0),IFERROR(VLOOKUP(B10,#REF!,17,0),0),IFERROR(VLOOKUP(B10,#REF!,17,0),0))</f>
        <v>0</v>
      </c>
      <c r="V10" s="8">
        <f>SUM(IFERROR(VLOOKUP(B10,#REF!,18,0),0),IFERROR(VLOOKUP(B10,#REF!,18,0),0),IFERROR(VLOOKUP(B10,#REF!,21,0),0),IFERROR(VLOOKUP(B10,#REF!,18,0),0),IFERROR(VLOOKUP(B10,#REF!,18,0),0),IFERROR(VLOOKUP(B10,#REF!,18,0),0))</f>
        <v>0</v>
      </c>
      <c r="W10" s="14">
        <f t="shared" si="7"/>
        <v>0</v>
      </c>
      <c r="Y10" s="8">
        <f>合計!N9</f>
        <v>2028</v>
      </c>
      <c r="Z10" s="26" t="str">
        <f>合計!O9</f>
        <v>岩嶋彩乃</v>
      </c>
      <c r="AA10" s="8">
        <f>SUM(IFERROR(VLOOKUP($Y10,#REF!,3,0),0),IFERROR(VLOOKUP($Y10,#REF!,3,0),0),IFERROR(VLOOKUP($Y10,#REF!,3,0),0),IFERROR(VLOOKUP($Y10,#REF!,3,0),0),IFERROR(VLOOKUP($Y10,#REF!,3,0),0),IFERROR(VLOOKUP($Y10,#REF!,3,0),0))</f>
        <v>0</v>
      </c>
      <c r="AB10" s="8">
        <f>SUM(IFERROR(VLOOKUP($Y10,#REF!,4,0),0),IFERROR(VLOOKUP($Y10,#REF!,4,0),0),IFERROR(VLOOKUP($Y10,#REF!,4,0),0),IFERROR(VLOOKUP($Y10,#REF!,4,0),0),IFERROR(VLOOKUP($Y10,#REF!,4,0),0),IFERROR(VLOOKUP($Y10,#REF!,4,0),0))</f>
        <v>0</v>
      </c>
      <c r="AC10" s="8">
        <f>SUM(IFERROR(VLOOKUP($Y10,#REF!,5,0),0),IFERROR(VLOOKUP($Y10,#REF!,5,0),0),IFERROR(VLOOKUP($Y10,#REF!,5,0),0),IFERROR(VLOOKUP($Y10,#REF!,5,0),0),IFERROR(VLOOKUP($Y10,#REF!,5,0),0),IFERROR(VLOOKUP($Y10,#REF!,5,0),0))</f>
        <v>0</v>
      </c>
      <c r="AD10" s="8">
        <f>SUM(IFERROR(VLOOKUP($Y10,#REF!,6,0),0),IFERROR(VLOOKUP($Y10,#REF!,6,0),0),IFERROR(VLOOKUP($Y10,#REF!,6,0),0),IFERROR(VLOOKUP($Y10,#REF!,6,0),0),IFERROR(VLOOKUP($Y10,#REF!,6,0),IFERROR(VLOOKUP($Y10,#REF!,6,0),0)))</f>
        <v>0</v>
      </c>
      <c r="AE10" s="8">
        <f>IFERROR(VLOOKUP($Y10,#REF!,7,0),0)</f>
        <v>0</v>
      </c>
      <c r="AF10" s="8">
        <f>IFERROR(VLOOKUP($Y10,#REF!,8,0),0)</f>
        <v>0</v>
      </c>
      <c r="AG10" s="8">
        <f>IFERROR(VLOOKUP($Y10,#REF!,9,0),0)</f>
        <v>0</v>
      </c>
      <c r="AH10" s="8">
        <f>SUM(IFERROR(VLOOKUP($Y10,#REF!,7,0),0),IFERROR(VLOOKUP($Y10,#REF!,7,0),0),IFERROR(VLOOKUP($Y10,#REF!,10,0),0),IFERROR(VLOOKUP($Y10,#REF!,7,0),0),IFERROR(VLOOKUP($Y10,#REF!,7,0),0),IFERROR(VLOOKUP($Y10,#REF!,7,0),0))</f>
        <v>0</v>
      </c>
      <c r="AI10" s="8">
        <f>SUM(IFERROR(VLOOKUP($Y10,#REF!,8,0),0),IFERROR(VLOOKUP($Y10,#REF!,8,0),0),IFERROR(VLOOKUP($Y10,#REF!,11,0),0),IFERROR(VLOOKUP($Y10,#REF!,8,0),0),IFERROR(VLOOKUP($Y10,#REF!,8,0),0),IFERROR(VLOOKUP($Y10,#REF!,8,0),0))</f>
        <v>0</v>
      </c>
      <c r="AJ10" s="8">
        <f>SUM(IFERROR(VLOOKUP($Y10,#REF!,9,0),0),IFERROR(VLOOKUP($Y10,#REF!,9,0),0),IFERROR(VLOOKUP($Y10,#REF!,12,0),0),IFERROR(VLOOKUP($Y10,#REF!,9,0),0),IFERROR(VLOOKUP($Y10,#REF!,9,0),0),IFERROR(VLOOKUP($Y10,#REF!,9,0),0))</f>
        <v>0</v>
      </c>
      <c r="AK10" s="8">
        <f>SUM(IFERROR(VLOOKUP($Y10,#REF!,10,0),0),IFERROR(VLOOKUP($Y10,#REF!,10,0),0),IFERROR(VLOOKUP($Y10,#REF!,13,0),0),IFERROR(VLOOKUP($Y10,#REF!,10,0),0),IFERROR(VLOOKUP($Y10,#REF!,10,0),0),IFERROR(VLOOKUP($Y10,#REF!,10,0),0))</f>
        <v>0</v>
      </c>
      <c r="AL10" s="8">
        <f>SUM(IFERROR(VLOOKUP($Y10,#REF!,11,0),0),IFERROR(VLOOKUP($Y10,#REF!,11,0),0),IFERROR(VLOOKUP($Y10,#REF!,14,0),0),IFERROR(VLOOKUP($Y10,#REF!,11,0),0),IFERROR(VLOOKUP($Y10,#REF!,11,0),0),IFERROR(VLOOKUP($Y10,#REF!,11,0),0))</f>
        <v>0</v>
      </c>
      <c r="AM10" s="8">
        <f>SUM(IFERROR(VLOOKUP($Y10,#REF!,12,0),0),IFERROR(VLOOKUP($Y10,#REF!,12,0),0),IFERROR(VLOOKUP($Y10,#REF!,15,0),0),IFERROR(VLOOKUP($Y10,#REF!,12,0),0),IFERROR(VLOOKUP($Y10,#REF!,12,0),0),IFERROR(VLOOKUP($Y10,#REF!,12,0),0))</f>
        <v>0</v>
      </c>
      <c r="AN10" s="8">
        <f>SUM(IFERROR(VLOOKUP($Y10,#REF!,13,0),0),IFERROR(VLOOKUP($Y10,#REF!,13,0),0),IFERROR(VLOOKUP($Y10,#REF!,16,0),0),IFERROR(VLOOKUP($Y10,#REF!,13,0),0),IFERROR(VLOOKUP($Y10,#REF!,13,0),0),IFERROR(VLOOKUP($Y10,#REF!,13,0),0))</f>
        <v>0</v>
      </c>
      <c r="AO10" s="8">
        <f>SUM(IFERROR(VLOOKUP($Y10,#REF!,14,0),0),IFERROR(VLOOKUP($Y10,#REF!,14,0),0),IFERROR(VLOOKUP($Y10,#REF!,17,0),0),IFERROR(VLOOKUP($Y10,#REF!,14,0),0),IFERROR(VLOOKUP($Y10,#REF!,14,0),0),IFERROR(VLOOKUP($Y10,#REF!,14,0),0))</f>
        <v>0</v>
      </c>
      <c r="AP10" s="8">
        <f>SUM(IFERROR(VLOOKUP($Y10,#REF!,15,0),0),IFERROR(VLOOKUP($Y10,#REF!,15,0),0),IFERROR(VLOOKUP($Y10,#REF!,18,0),0),IFERROR(VLOOKUP($Y10,#REF!,15,0),0),IFERROR(VLOOKUP($Y10,#REF!,15,0),0),IFERROR(VLOOKUP($Y10,#REF!,15,0),0))</f>
        <v>0</v>
      </c>
      <c r="AQ10" s="8">
        <f t="shared" si="8"/>
        <v>0</v>
      </c>
      <c r="AR10" s="14">
        <f>SUM(IFERROR(VLOOKUP($Y10,#REF!,17,0),0),IFERROR(VLOOKUP($Y10,#REF!,17,0),0),IFERROR(VLOOKUP($Y10,#REF!,20,0),0),IFERROR(VLOOKUP($Y10,#REF!,17,0),0),IFERROR(VLOOKUP($Y10,#REF!,17,0),0),IFERROR(VLOOKUP($Y10,#REF!,17,0),0))</f>
        <v>0</v>
      </c>
      <c r="AS10" s="14">
        <f>SUM(IFERROR(VLOOKUP($Y10,#REF!,18,0),0),IFERROR(VLOOKUP($Y10,#REF!,18,0),0),IFERROR(VLOOKUP($Y10,#REF!,21,0),0),IFERROR(VLOOKUP($Y10,#REF!,18,0),0),IFERROR(VLOOKUP($Y10,#REF!,18,0),0),IFERROR(VLOOKUP($Y10,#REF!,18,0),0))</f>
        <v>0</v>
      </c>
      <c r="AT10" s="14">
        <f t="shared" si="9"/>
        <v>0</v>
      </c>
    </row>
    <row r="11" spans="2:46" x14ac:dyDescent="0.55000000000000004">
      <c r="B11" s="8">
        <f>合計!E10</f>
        <v>1063</v>
      </c>
      <c r="C11" s="8" t="str">
        <f>合計!F10</f>
        <v>山田　早瑛子</v>
      </c>
      <c r="D11" s="8">
        <f>SUM(IFERROR(VLOOKUP(B11,#REF!,3,0),0),IFERROR(VLOOKUP(B11,#REF!,3,0),0),IFERROR(VLOOKUP(B11,#REF!,3,0),0),IFERROR(VLOOKUP(B11,#REF!,3,0),0),IFERROR(VLOOKUP(B11,#REF!,3,0),0),IFERROR(VLOOKUP(B11,#REF!,3,0),0))</f>
        <v>0</v>
      </c>
      <c r="E11" s="8">
        <f>SUM(IFERROR(VLOOKUP(B11,#REF!,4,0),0),IFERROR(VLOOKUP(B11,#REF!,4,0),0),IFERROR(VLOOKUP(B11,#REF!,4,0),0),IFERROR(VLOOKUP(B11,#REF!,4,0),0),IFERROR(VLOOKUP(B11,#REF!,4,0),0),IFERROR(VLOOKUP(B11,#REF!,4,0),0))</f>
        <v>0</v>
      </c>
      <c r="F11" s="8">
        <f>SUM(IFERROR(VLOOKUP(B11,#REF!,5,0),0),IFERROR(VLOOKUP(B11,#REF!,5,0),0),IFERROR(VLOOKUP(B11,#REF!,5,0),0),IFERROR(VLOOKUP(B11,#REF!,5,0),0),IFERROR(VLOOKUP(B11,#REF!,5,0),0),IFERROR(VLOOKUP(B11,#REF!,5,0),0))</f>
        <v>0</v>
      </c>
      <c r="G11" s="8">
        <f>SUM(IFERROR(VLOOKUP(B11,#REF!,6,0),0),IFERROR(VLOOKUP(B11,#REF!,6,0),0),IFERROR(VLOOKUP(B11,#REF!,6,0),0),IFERROR(VLOOKUP(B11,#REF!,6,0),0),IFERROR(VLOOKUP(B11,#REF!,6,0),0),IFERROR(VLOOKUP(B11,#REF!,6,0),0))</f>
        <v>0</v>
      </c>
      <c r="H11" s="8">
        <f>IFERROR(VLOOKUP(B11,#REF!,7,0),0)</f>
        <v>0</v>
      </c>
      <c r="I11" s="8">
        <f>IFERROR(VLOOKUP(B11,#REF!,8,0),0)</f>
        <v>0</v>
      </c>
      <c r="J11" s="8">
        <f>IFERROR(VLOOKUP(B11,#REF!,9,0),0)</f>
        <v>0</v>
      </c>
      <c r="K11" s="8">
        <f>SUM(IFERROR(VLOOKUP(B11,#REF!,7,0),0),IFERROR(VLOOKUP(B11,#REF!,7,0),0),IFERROR(VLOOKUP(B11,#REF!,10,0),0),IFERROR(VLOOKUP(B11,#REF!,7,0),0),IFERROR(VLOOKUP(B11,#REF!,7,0),0),IFERROR(VLOOKUP(B11,#REF!,7,0),0))</f>
        <v>0</v>
      </c>
      <c r="L11" s="8">
        <f>SUM(IFERROR(VLOOKUP(B11,#REF!,8,0),0),IFERROR(VLOOKUP(B11,#REF!,8,0),0),IFERROR(VLOOKUP(B11,#REF!,11,0),0),IFERROR(VLOOKUP(B11,#REF!,8,0),0),IFERROR(VLOOKUP(B11,#REF!,8,0),0),IFERROR(VLOOKUP(B11,#REF!,8,0),0))</f>
        <v>0</v>
      </c>
      <c r="M11" s="8">
        <f>SUM(IFERROR(VLOOKUP(B11,#REF!,9,0),0),IFERROR(VLOOKUP(B11,#REF!,9,0),0),IFERROR(VLOOKUP(B11,#REF!,12,0),0),IFERROR(VLOOKUP(B11,#REF!,9,0),0),IFERROR(VLOOKUP(B11,#REF!,9,0),0),IFERROR(VLOOKUP(B11,#REF!,9,0),0))</f>
        <v>0</v>
      </c>
      <c r="N11" s="8">
        <f>SUM(IFERROR(VLOOKUP(B11,#REF!,10,0),0),IFERROR(VLOOKUP(B11,#REF!,10,0),0),IFERROR(VLOOKUP(B11,#REF!,13,0),0),IFERROR(VLOOKUP(B11,#REF!,10,0),0),IFERROR(VLOOKUP(B11,#REF!,10,0),0),IFERROR(VLOOKUP(B11,#REF!,10,0),0))</f>
        <v>0</v>
      </c>
      <c r="O11" s="8">
        <f>SUM(IFERROR(VLOOKUP(B11,#REF!,11,0),0),IFERROR(VLOOKUP(B11,#REF!,11,0),0),IFERROR(VLOOKUP(B11,#REF!,14,0),0),IFERROR(VLOOKUP(B11,#REF!,11,0),0),IFERROR(VLOOKUP(B11,#REF!,11,0),0),IFERROR(VLOOKUP(B11,#REF!,11,0),0))</f>
        <v>0</v>
      </c>
      <c r="P11" s="8">
        <f>SUM(IFERROR(VLOOKUP(B11,#REF!,12,0),0),IFERROR(VLOOKUP(B11,#REF!,12,0),0),IFERROR(VLOOKUP(B11,#REF!,15,0),0),IFERROR(VLOOKUP(B11,#REF!,12,0),0),IFERROR(VLOOKUP(B11,#REF!,12,0),0),IFERROR(VLOOKUP(B11,#REF!,15,0),0))</f>
        <v>0</v>
      </c>
      <c r="Q11" s="8">
        <f>SUM(IFERROR(VLOOKUP(B11,#REF!,13,0),0),IFERROR(VLOOKUP(B11,#REF!,13,0),0),IFERROR(VLOOKUP(B11,#REF!,16,0),0),IFERROR(VLOOKUP(B11,#REF!,13,0),0),IFERROR(VLOOKUP(B11,#REF!,13,0),0),IFERROR(VLOOKUP(B11,#REF!,13,0),0))</f>
        <v>0</v>
      </c>
      <c r="R11" s="8">
        <f>SUM(IFERROR(VLOOKUP(B11,#REF!,14,0),0),IFERROR(VLOOKUP(B11,#REF!,14,0),0),IFERROR(VLOOKUP(B11,#REF!,17,0),0),IFERROR(VLOOKUP(B11,#REF!,14,0),0),IFERROR(VLOOKUP(B11,#REF!,14,0),0),IFERROR(VLOOKUP(B11,#REF!,14,0),0))</f>
        <v>0</v>
      </c>
      <c r="S11" s="8">
        <f>SUM(IFERROR(VLOOKUP(B11,#REF!,15,0),0),IFERROR(VLOOKUP(B11,#REF!,15,0),0),IFERROR(VLOOKUP(B11,#REF!,18,0),0),IFERROR(VLOOKUP(B11,#REF!,15,0),0),IFERROR(VLOOKUP(B11,#REF!,15,0),0),IFERROR(VLOOKUP(B11,#REF!,15,0),0))</f>
        <v>0</v>
      </c>
      <c r="T11" s="8">
        <f t="shared" si="6"/>
        <v>0</v>
      </c>
      <c r="U11" s="8">
        <f>SUM(IFERROR(VLOOKUP(B11,#REF!,17,0),0),IFERROR(VLOOKUP(B11,#REF!,17,0),0),IFERROR(VLOOKUP(B11,#REF!,20,0),0),IFERROR(VLOOKUP(B11,#REF!,17,0),0),IFERROR(VLOOKUP(B11,#REF!,17,0),0),IFERROR(VLOOKUP(B11,#REF!,17,0),0))</f>
        <v>0</v>
      </c>
      <c r="V11" s="8">
        <f>SUM(IFERROR(VLOOKUP(B11,#REF!,18,0),0),IFERROR(VLOOKUP(B11,#REF!,18,0),0),IFERROR(VLOOKUP(B11,#REF!,21,0),0),IFERROR(VLOOKUP(B11,#REF!,18,0),0),IFERROR(VLOOKUP(B11,#REF!,18,0),0),IFERROR(VLOOKUP(B11,#REF!,18,0),0))</f>
        <v>0</v>
      </c>
      <c r="W11" s="14">
        <f t="shared" si="7"/>
        <v>0</v>
      </c>
      <c r="Y11" s="8">
        <f>合計!N10</f>
        <v>2042</v>
      </c>
      <c r="Z11" s="26" t="str">
        <f>合計!O10</f>
        <v>永利　奈津美</v>
      </c>
      <c r="AA11" s="8">
        <f>SUM(IFERROR(VLOOKUP($Y11,#REF!,3,0),0),IFERROR(VLOOKUP($Y11,#REF!,3,0),0),IFERROR(VLOOKUP($Y11,#REF!,3,0),0),IFERROR(VLOOKUP($Y11,#REF!,3,0),0),IFERROR(VLOOKUP($Y11,#REF!,3,0),0),IFERROR(VLOOKUP($Y11,#REF!,3,0),0))</f>
        <v>0</v>
      </c>
      <c r="AB11" s="8">
        <f>SUM(IFERROR(VLOOKUP($Y11,#REF!,4,0),0),IFERROR(VLOOKUP($Y11,#REF!,4,0),0),IFERROR(VLOOKUP($Y11,#REF!,4,0),0),IFERROR(VLOOKUP($Y11,#REF!,4,0),0),IFERROR(VLOOKUP($Y11,#REF!,4,0),0),IFERROR(VLOOKUP($Y11,#REF!,4,0),0))</f>
        <v>0</v>
      </c>
      <c r="AC11" s="8">
        <f>SUM(IFERROR(VLOOKUP($Y11,#REF!,5,0),0),IFERROR(VLOOKUP($Y11,#REF!,5,0),0),IFERROR(VLOOKUP($Y11,#REF!,5,0),0),IFERROR(VLOOKUP($Y11,#REF!,5,0),0),IFERROR(VLOOKUP($Y11,#REF!,5,0),0),IFERROR(VLOOKUP($Y11,#REF!,5,0),0))</f>
        <v>0</v>
      </c>
      <c r="AD11" s="8">
        <f>SUM(IFERROR(VLOOKUP($Y11,#REF!,6,0),0),IFERROR(VLOOKUP($Y11,#REF!,6,0),0),IFERROR(VLOOKUP($Y11,#REF!,6,0),0),IFERROR(VLOOKUP($Y11,#REF!,6,0),0),IFERROR(VLOOKUP($Y11,#REF!,6,0),IFERROR(VLOOKUP($Y11,#REF!,6,0),0)))</f>
        <v>0</v>
      </c>
      <c r="AE11" s="8">
        <f>IFERROR(VLOOKUP($Y11,#REF!,7,0),0)</f>
        <v>0</v>
      </c>
      <c r="AF11" s="8">
        <f>IFERROR(VLOOKUP($Y11,#REF!,8,0),0)</f>
        <v>0</v>
      </c>
      <c r="AG11" s="8">
        <f>IFERROR(VLOOKUP($Y11,#REF!,9,0),0)</f>
        <v>0</v>
      </c>
      <c r="AH11" s="8">
        <f>SUM(IFERROR(VLOOKUP($Y11,#REF!,7,0),0),IFERROR(VLOOKUP($Y11,#REF!,7,0),0),IFERROR(VLOOKUP($Y11,#REF!,10,0),0),IFERROR(VLOOKUP($Y11,#REF!,7,0),0),IFERROR(VLOOKUP($Y11,#REF!,7,0),0),IFERROR(VLOOKUP($Y11,#REF!,7,0),0))</f>
        <v>0</v>
      </c>
      <c r="AI11" s="8">
        <f>SUM(IFERROR(VLOOKUP($Y11,#REF!,8,0),0),IFERROR(VLOOKUP($Y11,#REF!,8,0),0),IFERROR(VLOOKUP($Y11,#REF!,11,0),0),IFERROR(VLOOKUP($Y11,#REF!,8,0),0),IFERROR(VLOOKUP($Y11,#REF!,8,0),0),IFERROR(VLOOKUP($Y11,#REF!,8,0),0))</f>
        <v>0</v>
      </c>
      <c r="AJ11" s="8">
        <f>SUM(IFERROR(VLOOKUP($Y11,#REF!,9,0),0),IFERROR(VLOOKUP($Y11,#REF!,9,0),0),IFERROR(VLOOKUP($Y11,#REF!,12,0),0),IFERROR(VLOOKUP($Y11,#REF!,9,0),0),IFERROR(VLOOKUP($Y11,#REF!,9,0),0),IFERROR(VLOOKUP($Y11,#REF!,9,0),0))</f>
        <v>0</v>
      </c>
      <c r="AK11" s="8">
        <f>SUM(IFERROR(VLOOKUP($Y11,#REF!,10,0),0),IFERROR(VLOOKUP($Y11,#REF!,10,0),0),IFERROR(VLOOKUP($Y11,#REF!,13,0),0),IFERROR(VLOOKUP($Y11,#REF!,10,0),0),IFERROR(VLOOKUP($Y11,#REF!,10,0),0),IFERROR(VLOOKUP($Y11,#REF!,10,0),0))</f>
        <v>0</v>
      </c>
      <c r="AL11" s="8">
        <f>SUM(IFERROR(VLOOKUP($Y11,#REF!,11,0),0),IFERROR(VLOOKUP($Y11,#REF!,11,0),0),IFERROR(VLOOKUP($Y11,#REF!,14,0),0),IFERROR(VLOOKUP($Y11,#REF!,11,0),0),IFERROR(VLOOKUP($Y11,#REF!,11,0),0),IFERROR(VLOOKUP($Y11,#REF!,11,0),0))</f>
        <v>0</v>
      </c>
      <c r="AM11" s="8">
        <f>SUM(IFERROR(VLOOKUP($Y11,#REF!,12,0),0),IFERROR(VLOOKUP($Y11,#REF!,12,0),0),IFERROR(VLOOKUP($Y11,#REF!,15,0),0),IFERROR(VLOOKUP($Y11,#REF!,12,0),0),IFERROR(VLOOKUP($Y11,#REF!,12,0),0),IFERROR(VLOOKUP($Y11,#REF!,12,0),0))</f>
        <v>0</v>
      </c>
      <c r="AN11" s="8">
        <f>SUM(IFERROR(VLOOKUP($Y11,#REF!,13,0),0),IFERROR(VLOOKUP($Y11,#REF!,13,0),0),IFERROR(VLOOKUP($Y11,#REF!,16,0),0),IFERROR(VLOOKUP($Y11,#REF!,13,0),0),IFERROR(VLOOKUP($Y11,#REF!,13,0),0),IFERROR(VLOOKUP($Y11,#REF!,13,0),0))</f>
        <v>0</v>
      </c>
      <c r="AO11" s="8">
        <f>SUM(IFERROR(VLOOKUP($Y11,#REF!,14,0),0),IFERROR(VLOOKUP($Y11,#REF!,14,0),0),IFERROR(VLOOKUP($Y11,#REF!,17,0),0),IFERROR(VLOOKUP($Y11,#REF!,14,0),0),IFERROR(VLOOKUP($Y11,#REF!,14,0),0),IFERROR(VLOOKUP($Y11,#REF!,14,0),0))</f>
        <v>0</v>
      </c>
      <c r="AP11" s="8">
        <f>SUM(IFERROR(VLOOKUP($Y11,#REF!,15,0),0),IFERROR(VLOOKUP($Y11,#REF!,15,0),0),IFERROR(VLOOKUP($Y11,#REF!,18,0),0),IFERROR(VLOOKUP($Y11,#REF!,15,0),0),IFERROR(VLOOKUP($Y11,#REF!,15,0),0),IFERROR(VLOOKUP($Y11,#REF!,15,0),0))</f>
        <v>0</v>
      </c>
      <c r="AQ11" s="8">
        <f t="shared" si="8"/>
        <v>0</v>
      </c>
      <c r="AR11" s="14">
        <f>SUM(IFERROR(VLOOKUP($Y11,#REF!,17,0),0),IFERROR(VLOOKUP($Y11,#REF!,17,0),0),IFERROR(VLOOKUP($Y11,#REF!,20,0),0),IFERROR(VLOOKUP($Y11,#REF!,17,0),0),IFERROR(VLOOKUP($Y11,#REF!,17,0),0),IFERROR(VLOOKUP($Y11,#REF!,17,0),0))</f>
        <v>0</v>
      </c>
      <c r="AS11" s="14">
        <f>SUM(IFERROR(VLOOKUP($Y11,#REF!,18,0),0),IFERROR(VLOOKUP($Y11,#REF!,18,0),0),IFERROR(VLOOKUP($Y11,#REF!,21,0),0),IFERROR(VLOOKUP($Y11,#REF!,18,0),0),IFERROR(VLOOKUP($Y11,#REF!,18,0),0),IFERROR(VLOOKUP($Y11,#REF!,18,0),0))</f>
        <v>0</v>
      </c>
      <c r="AT11" s="14">
        <f t="shared" si="9"/>
        <v>0</v>
      </c>
    </row>
    <row r="12" spans="2:46" x14ac:dyDescent="0.55000000000000004">
      <c r="B12" s="8">
        <f>合計!E11</f>
        <v>1065</v>
      </c>
      <c r="C12" s="8" t="str">
        <f>合計!F11</f>
        <v>蔵野　弘基</v>
      </c>
      <c r="D12" s="8">
        <f>SUM(IFERROR(VLOOKUP(B12,#REF!,3,0),0),IFERROR(VLOOKUP(B12,#REF!,3,0),0),IFERROR(VLOOKUP(B12,#REF!,3,0),0),IFERROR(VLOOKUP(B12,#REF!,3,0),0),IFERROR(VLOOKUP(B12,#REF!,3,0),0),IFERROR(VLOOKUP(B12,#REF!,3,0),0))</f>
        <v>0</v>
      </c>
      <c r="E12" s="8">
        <f>SUM(IFERROR(VLOOKUP(B12,#REF!,4,0),0),IFERROR(VLOOKUP(B12,#REF!,4,0),0),IFERROR(VLOOKUP(B12,#REF!,4,0),0),IFERROR(VLOOKUP(B12,#REF!,4,0),0),IFERROR(VLOOKUP(B12,#REF!,4,0),0),IFERROR(VLOOKUP(B12,#REF!,4,0),0))</f>
        <v>0</v>
      </c>
      <c r="F12" s="8">
        <f>SUM(IFERROR(VLOOKUP(B12,#REF!,5,0),0),IFERROR(VLOOKUP(B12,#REF!,5,0),0),IFERROR(VLOOKUP(B12,#REF!,5,0),0),IFERROR(VLOOKUP(B12,#REF!,5,0),0),IFERROR(VLOOKUP(B12,#REF!,5,0),0),IFERROR(VLOOKUP(B12,#REF!,5,0),0))</f>
        <v>0</v>
      </c>
      <c r="G12" s="8">
        <f>SUM(IFERROR(VLOOKUP(B12,#REF!,6,0),0),IFERROR(VLOOKUP(B12,#REF!,6,0),0),IFERROR(VLOOKUP(B12,#REF!,6,0),0),IFERROR(VLOOKUP(B12,#REF!,6,0),0),IFERROR(VLOOKUP(B12,#REF!,6,0),0),IFERROR(VLOOKUP(B12,#REF!,6,0),0))</f>
        <v>0</v>
      </c>
      <c r="H12" s="8">
        <f>IFERROR(VLOOKUP(B12,#REF!,7,0),0)</f>
        <v>0</v>
      </c>
      <c r="I12" s="8">
        <f>IFERROR(VLOOKUP(B12,#REF!,8,0),0)</f>
        <v>0</v>
      </c>
      <c r="J12" s="8">
        <f>IFERROR(VLOOKUP(B12,#REF!,9,0),0)</f>
        <v>0</v>
      </c>
      <c r="K12" s="8">
        <f>SUM(IFERROR(VLOOKUP(B12,#REF!,7,0),0),IFERROR(VLOOKUP(B12,#REF!,7,0),0),IFERROR(VLOOKUP(B12,#REF!,10,0),0),IFERROR(VLOOKUP(B12,#REF!,7,0),0),IFERROR(VLOOKUP(B12,#REF!,7,0),0),IFERROR(VLOOKUP(B12,#REF!,7,0),0))</f>
        <v>0</v>
      </c>
      <c r="L12" s="8">
        <f>SUM(IFERROR(VLOOKUP(B12,#REF!,8,0),0),IFERROR(VLOOKUP(B12,#REF!,8,0),0),IFERROR(VLOOKUP(B12,#REF!,11,0),0),IFERROR(VLOOKUP(B12,#REF!,8,0),0),IFERROR(VLOOKUP(B12,#REF!,8,0),0),IFERROR(VLOOKUP(B12,#REF!,8,0),0))</f>
        <v>0</v>
      </c>
      <c r="M12" s="8">
        <f>SUM(IFERROR(VLOOKUP(B12,#REF!,9,0),0),IFERROR(VLOOKUP(B12,#REF!,9,0),0),IFERROR(VLOOKUP(B12,#REF!,12,0),0),IFERROR(VLOOKUP(B12,#REF!,9,0),0),IFERROR(VLOOKUP(B12,#REF!,9,0),0),IFERROR(VLOOKUP(B12,#REF!,9,0),0))</f>
        <v>0</v>
      </c>
      <c r="N12" s="8">
        <f>SUM(IFERROR(VLOOKUP(B12,#REF!,10,0),0),IFERROR(VLOOKUP(B12,#REF!,10,0),0),IFERROR(VLOOKUP(B12,#REF!,13,0),0),IFERROR(VLOOKUP(B12,#REF!,10,0),0),IFERROR(VLOOKUP(B12,#REF!,10,0),0),IFERROR(VLOOKUP(B12,#REF!,10,0),0))</f>
        <v>0</v>
      </c>
      <c r="O12" s="8">
        <f>SUM(IFERROR(VLOOKUP(B12,#REF!,11,0),0),IFERROR(VLOOKUP(B12,#REF!,11,0),0),IFERROR(VLOOKUP(B12,#REF!,14,0),0),IFERROR(VLOOKUP(B12,#REF!,11,0),0),IFERROR(VLOOKUP(B12,#REF!,11,0),0),IFERROR(VLOOKUP(B12,#REF!,11,0),0))</f>
        <v>0</v>
      </c>
      <c r="P12" s="8">
        <f>SUM(IFERROR(VLOOKUP(B12,#REF!,12,0),0),IFERROR(VLOOKUP(B12,#REF!,12,0),0),IFERROR(VLOOKUP(B12,#REF!,15,0),0),IFERROR(VLOOKUP(B12,#REF!,12,0),0),IFERROR(VLOOKUP(B12,#REF!,12,0),0),IFERROR(VLOOKUP(B12,#REF!,15,0),0))</f>
        <v>0</v>
      </c>
      <c r="Q12" s="8">
        <f>SUM(IFERROR(VLOOKUP(B12,#REF!,13,0),0),IFERROR(VLOOKUP(B12,#REF!,13,0),0),IFERROR(VLOOKUP(B12,#REF!,16,0),0),IFERROR(VLOOKUP(B12,#REF!,13,0),0),IFERROR(VLOOKUP(B12,#REF!,13,0),0),IFERROR(VLOOKUP(B12,#REF!,13,0),0))</f>
        <v>0</v>
      </c>
      <c r="R12" s="8">
        <f>SUM(IFERROR(VLOOKUP(B12,#REF!,14,0),0),IFERROR(VLOOKUP(B12,#REF!,14,0),0),IFERROR(VLOOKUP(B12,#REF!,17,0),0),IFERROR(VLOOKUP(B12,#REF!,14,0),0),IFERROR(VLOOKUP(B12,#REF!,14,0),0),IFERROR(VLOOKUP(B12,#REF!,14,0),0))</f>
        <v>0</v>
      </c>
      <c r="S12" s="8">
        <f>SUM(IFERROR(VLOOKUP(B12,#REF!,15,0),0),IFERROR(VLOOKUP(B12,#REF!,15,0),0),IFERROR(VLOOKUP(B12,#REF!,18,0),0),IFERROR(VLOOKUP(B12,#REF!,15,0),0),IFERROR(VLOOKUP(B12,#REF!,15,0),0),IFERROR(VLOOKUP(B12,#REF!,15,0),0))</f>
        <v>0</v>
      </c>
      <c r="T12" s="8">
        <f t="shared" si="6"/>
        <v>0</v>
      </c>
      <c r="U12" s="8">
        <f>SUM(IFERROR(VLOOKUP(B12,#REF!,17,0),0),IFERROR(VLOOKUP(B12,#REF!,17,0),0),IFERROR(VLOOKUP(B12,#REF!,20,0),0),IFERROR(VLOOKUP(B12,#REF!,17,0),0),IFERROR(VLOOKUP(B12,#REF!,17,0),0),IFERROR(VLOOKUP(B12,#REF!,17,0),0))</f>
        <v>0</v>
      </c>
      <c r="V12" s="8">
        <f>SUM(IFERROR(VLOOKUP(B12,#REF!,18,0),0),IFERROR(VLOOKUP(B12,#REF!,18,0),0),IFERROR(VLOOKUP(B12,#REF!,21,0),0),IFERROR(VLOOKUP(B12,#REF!,18,0),0),IFERROR(VLOOKUP(B12,#REF!,18,0),0),IFERROR(VLOOKUP(B12,#REF!,18,0),0))</f>
        <v>0</v>
      </c>
      <c r="W12" s="14">
        <f t="shared" si="7"/>
        <v>0</v>
      </c>
      <c r="Y12" s="8">
        <f>合計!N11</f>
        <v>2043</v>
      </c>
      <c r="Z12" s="26" t="str">
        <f>合計!O11</f>
        <v>岡部 乃采</v>
      </c>
      <c r="AA12" s="8">
        <f>SUM(IFERROR(VLOOKUP($Y12,#REF!,3,0),0),IFERROR(VLOOKUP($Y12,#REF!,3,0),0),IFERROR(VLOOKUP($Y12,#REF!,3,0),0),IFERROR(VLOOKUP($Y12,#REF!,3,0),0),IFERROR(VLOOKUP($Y12,#REF!,3,0),0),IFERROR(VLOOKUP($Y12,#REF!,3,0),0))</f>
        <v>0</v>
      </c>
      <c r="AB12" s="8">
        <f>SUM(IFERROR(VLOOKUP($Y12,#REF!,4,0),0),IFERROR(VLOOKUP($Y12,#REF!,4,0),0),IFERROR(VLOOKUP($Y12,#REF!,4,0),0),IFERROR(VLOOKUP($Y12,#REF!,4,0),0),IFERROR(VLOOKUP($Y12,#REF!,4,0),0),IFERROR(VLOOKUP($Y12,#REF!,4,0),0))</f>
        <v>0</v>
      </c>
      <c r="AC12" s="8">
        <f>SUM(IFERROR(VLOOKUP($Y12,#REF!,5,0),0),IFERROR(VLOOKUP($Y12,#REF!,5,0),0),IFERROR(VLOOKUP($Y12,#REF!,5,0),0),IFERROR(VLOOKUP($Y12,#REF!,5,0),0),IFERROR(VLOOKUP($Y12,#REF!,5,0),0),IFERROR(VLOOKUP($Y12,#REF!,5,0),0))</f>
        <v>0</v>
      </c>
      <c r="AD12" s="8">
        <f>SUM(IFERROR(VLOOKUP($Y12,#REF!,6,0),0),IFERROR(VLOOKUP($Y12,#REF!,6,0),0),IFERROR(VLOOKUP($Y12,#REF!,6,0),0),IFERROR(VLOOKUP($Y12,#REF!,6,0),0),IFERROR(VLOOKUP($Y12,#REF!,6,0),IFERROR(VLOOKUP($Y12,#REF!,6,0),0)))</f>
        <v>0</v>
      </c>
      <c r="AE12" s="8">
        <f>IFERROR(VLOOKUP($Y12,#REF!,7,0),0)</f>
        <v>0</v>
      </c>
      <c r="AF12" s="8">
        <f>IFERROR(VLOOKUP($Y12,#REF!,8,0),0)</f>
        <v>0</v>
      </c>
      <c r="AG12" s="8">
        <f>IFERROR(VLOOKUP($Y12,#REF!,9,0),0)</f>
        <v>0</v>
      </c>
      <c r="AH12" s="8">
        <f>SUM(IFERROR(VLOOKUP($Y12,#REF!,7,0),0),IFERROR(VLOOKUP($Y12,#REF!,7,0),0),IFERROR(VLOOKUP($Y12,#REF!,10,0),0),IFERROR(VLOOKUP($Y12,#REF!,7,0),0),IFERROR(VLOOKUP($Y12,#REF!,7,0),0),IFERROR(VLOOKUP($Y12,#REF!,7,0),0))</f>
        <v>0</v>
      </c>
      <c r="AI12" s="8">
        <f>SUM(IFERROR(VLOOKUP($Y12,#REF!,8,0),0),IFERROR(VLOOKUP($Y12,#REF!,8,0),0),IFERROR(VLOOKUP($Y12,#REF!,11,0),0),IFERROR(VLOOKUP($Y12,#REF!,8,0),0),IFERROR(VLOOKUP($Y12,#REF!,8,0),0),IFERROR(VLOOKUP($Y12,#REF!,8,0),0))</f>
        <v>0</v>
      </c>
      <c r="AJ12" s="8">
        <f>SUM(IFERROR(VLOOKUP($Y12,#REF!,9,0),0),IFERROR(VLOOKUP($Y12,#REF!,9,0),0),IFERROR(VLOOKUP($Y12,#REF!,12,0),0),IFERROR(VLOOKUP($Y12,#REF!,9,0),0),IFERROR(VLOOKUP($Y12,#REF!,9,0),0),IFERROR(VLOOKUP($Y12,#REF!,9,0),0))</f>
        <v>0</v>
      </c>
      <c r="AK12" s="8">
        <f>SUM(IFERROR(VLOOKUP($Y12,#REF!,10,0),0),IFERROR(VLOOKUP($Y12,#REF!,10,0),0),IFERROR(VLOOKUP($Y12,#REF!,13,0),0),IFERROR(VLOOKUP($Y12,#REF!,10,0),0),IFERROR(VLOOKUP($Y12,#REF!,10,0),0),IFERROR(VLOOKUP($Y12,#REF!,10,0),0))</f>
        <v>0</v>
      </c>
      <c r="AL12" s="8">
        <f>SUM(IFERROR(VLOOKUP($Y12,#REF!,11,0),0),IFERROR(VLOOKUP($Y12,#REF!,11,0),0),IFERROR(VLOOKUP($Y12,#REF!,14,0),0),IFERROR(VLOOKUP($Y12,#REF!,11,0),0),IFERROR(VLOOKUP($Y12,#REF!,11,0),0),IFERROR(VLOOKUP($Y12,#REF!,11,0),0))</f>
        <v>0</v>
      </c>
      <c r="AM12" s="8">
        <f>SUM(IFERROR(VLOOKUP($Y12,#REF!,12,0),0),IFERROR(VLOOKUP($Y12,#REF!,12,0),0),IFERROR(VLOOKUP($Y12,#REF!,15,0),0),IFERROR(VLOOKUP($Y12,#REF!,12,0),0),IFERROR(VLOOKUP($Y12,#REF!,12,0),0),IFERROR(VLOOKUP($Y12,#REF!,12,0),0))</f>
        <v>0</v>
      </c>
      <c r="AN12" s="8">
        <f>SUM(IFERROR(VLOOKUP($Y12,#REF!,13,0),0),IFERROR(VLOOKUP($Y12,#REF!,13,0),0),IFERROR(VLOOKUP($Y12,#REF!,16,0),0),IFERROR(VLOOKUP($Y12,#REF!,13,0),0),IFERROR(VLOOKUP($Y12,#REF!,13,0),0),IFERROR(VLOOKUP($Y12,#REF!,13,0),0))</f>
        <v>0</v>
      </c>
      <c r="AO12" s="8">
        <f>SUM(IFERROR(VLOOKUP($Y12,#REF!,14,0),0),IFERROR(VLOOKUP($Y12,#REF!,14,0),0),IFERROR(VLOOKUP($Y12,#REF!,17,0),0),IFERROR(VLOOKUP($Y12,#REF!,14,0),0),IFERROR(VLOOKUP($Y12,#REF!,14,0),0),IFERROR(VLOOKUP($Y12,#REF!,14,0),0))</f>
        <v>0</v>
      </c>
      <c r="AP12" s="8">
        <f>SUM(IFERROR(VLOOKUP($Y12,#REF!,15,0),0),IFERROR(VLOOKUP($Y12,#REF!,15,0),0),IFERROR(VLOOKUP($Y12,#REF!,18,0),0),IFERROR(VLOOKUP($Y12,#REF!,15,0),0),IFERROR(VLOOKUP($Y12,#REF!,15,0),0),IFERROR(VLOOKUP($Y12,#REF!,15,0),0))</f>
        <v>0</v>
      </c>
      <c r="AQ12" s="8">
        <f t="shared" si="8"/>
        <v>0</v>
      </c>
      <c r="AR12" s="14">
        <f>SUM(IFERROR(VLOOKUP($Y12,#REF!,17,0),0),IFERROR(VLOOKUP($Y12,#REF!,17,0),0),IFERROR(VLOOKUP($Y12,#REF!,20,0),0),IFERROR(VLOOKUP($Y12,#REF!,17,0),0),IFERROR(VLOOKUP($Y12,#REF!,17,0),0),IFERROR(VLOOKUP($Y12,#REF!,17,0),0))</f>
        <v>0</v>
      </c>
      <c r="AS12" s="14">
        <f>SUM(IFERROR(VLOOKUP($Y12,#REF!,18,0),0),IFERROR(VLOOKUP($Y12,#REF!,18,0),0),IFERROR(VLOOKUP($Y12,#REF!,21,0),0),IFERROR(VLOOKUP($Y12,#REF!,18,0),0),IFERROR(VLOOKUP($Y12,#REF!,18,0),0),IFERROR(VLOOKUP($Y12,#REF!,18,0),0))</f>
        <v>0</v>
      </c>
      <c r="AT12" s="14">
        <f t="shared" si="9"/>
        <v>0</v>
      </c>
    </row>
    <row r="13" spans="2:46" x14ac:dyDescent="0.55000000000000004">
      <c r="B13" s="8">
        <f>合計!E12</f>
        <v>1066</v>
      </c>
      <c r="C13" s="8" t="str">
        <f>合計!F12</f>
        <v>内田　有美</v>
      </c>
      <c r="D13" s="8">
        <f>SUM(IFERROR(VLOOKUP(B13,#REF!,3,0),0),IFERROR(VLOOKUP(B13,#REF!,3,0),0),IFERROR(VLOOKUP(B13,#REF!,3,0),0),IFERROR(VLOOKUP(B13,#REF!,3,0),0),IFERROR(VLOOKUP(B13,#REF!,3,0),0),IFERROR(VLOOKUP(B13,#REF!,3,0),0))</f>
        <v>0</v>
      </c>
      <c r="E13" s="8">
        <f>SUM(IFERROR(VLOOKUP(B13,#REF!,4,0),0),IFERROR(VLOOKUP(B13,#REF!,4,0),0),IFERROR(VLOOKUP(B13,#REF!,4,0),0),IFERROR(VLOOKUP(B13,#REF!,4,0),0),IFERROR(VLOOKUP(B13,#REF!,4,0),0),IFERROR(VLOOKUP(B13,#REF!,4,0),0))</f>
        <v>0</v>
      </c>
      <c r="F13" s="8">
        <f>SUM(IFERROR(VLOOKUP(B13,#REF!,5,0),0),IFERROR(VLOOKUP(B13,#REF!,5,0),0),IFERROR(VLOOKUP(B13,#REF!,5,0),0),IFERROR(VLOOKUP(B13,#REF!,5,0),0),IFERROR(VLOOKUP(B13,#REF!,5,0),0),IFERROR(VLOOKUP(B13,#REF!,5,0),0))</f>
        <v>0</v>
      </c>
      <c r="G13" s="8">
        <f>SUM(IFERROR(VLOOKUP(B13,#REF!,6,0),0),IFERROR(VLOOKUP(B13,#REF!,6,0),0),IFERROR(VLOOKUP(B13,#REF!,6,0),0),IFERROR(VLOOKUP(B13,#REF!,6,0),0),IFERROR(VLOOKUP(B13,#REF!,6,0),0),IFERROR(VLOOKUP(B13,#REF!,6,0),0))</f>
        <v>0</v>
      </c>
      <c r="H13" s="8">
        <f>IFERROR(VLOOKUP(B13,#REF!,7,0),0)</f>
        <v>0</v>
      </c>
      <c r="I13" s="8">
        <f>IFERROR(VLOOKUP(B13,#REF!,8,0),0)</f>
        <v>0</v>
      </c>
      <c r="J13" s="8">
        <f>IFERROR(VLOOKUP(B13,#REF!,9,0),0)</f>
        <v>0</v>
      </c>
      <c r="K13" s="8">
        <f>SUM(IFERROR(VLOOKUP(B13,#REF!,7,0),0),IFERROR(VLOOKUP(B13,#REF!,7,0),0),IFERROR(VLOOKUP(B13,#REF!,10,0),0),IFERROR(VLOOKUP(B13,#REF!,7,0),0),IFERROR(VLOOKUP(B13,#REF!,7,0),0),IFERROR(VLOOKUP(B13,#REF!,7,0),0))</f>
        <v>0</v>
      </c>
      <c r="L13" s="8">
        <f>SUM(IFERROR(VLOOKUP(B13,#REF!,8,0),0),IFERROR(VLOOKUP(B13,#REF!,8,0),0),IFERROR(VLOOKUP(B13,#REF!,11,0),0),IFERROR(VLOOKUP(B13,#REF!,8,0),0),IFERROR(VLOOKUP(B13,#REF!,8,0),0),IFERROR(VLOOKUP(B13,#REF!,8,0),0))</f>
        <v>0</v>
      </c>
      <c r="M13" s="8">
        <f>SUM(IFERROR(VLOOKUP(B13,#REF!,9,0),0),IFERROR(VLOOKUP(B13,#REF!,9,0),0),IFERROR(VLOOKUP(B13,#REF!,12,0),0),IFERROR(VLOOKUP(B13,#REF!,9,0),0),IFERROR(VLOOKUP(B13,#REF!,9,0),0),IFERROR(VLOOKUP(B13,#REF!,9,0),0))</f>
        <v>0</v>
      </c>
      <c r="N13" s="8">
        <f>SUM(IFERROR(VLOOKUP(B13,#REF!,10,0),0),IFERROR(VLOOKUP(B13,#REF!,10,0),0),IFERROR(VLOOKUP(B13,#REF!,13,0),0),IFERROR(VLOOKUP(B13,#REF!,10,0),0),IFERROR(VLOOKUP(B13,#REF!,10,0),0),IFERROR(VLOOKUP(B13,#REF!,10,0),0))</f>
        <v>0</v>
      </c>
      <c r="O13" s="8">
        <f>SUM(IFERROR(VLOOKUP(B13,#REF!,11,0),0),IFERROR(VLOOKUP(B13,#REF!,11,0),0),IFERROR(VLOOKUP(B13,#REF!,14,0),0),IFERROR(VLOOKUP(B13,#REF!,11,0),0),IFERROR(VLOOKUP(B13,#REF!,11,0),0),IFERROR(VLOOKUP(B13,#REF!,11,0),0))</f>
        <v>0</v>
      </c>
      <c r="P13" s="8">
        <f>SUM(IFERROR(VLOOKUP(B13,#REF!,12,0),0),IFERROR(VLOOKUP(B13,#REF!,12,0),0),IFERROR(VLOOKUP(B13,#REF!,15,0),0),IFERROR(VLOOKUP(B13,#REF!,12,0),0),IFERROR(VLOOKUP(B13,#REF!,12,0),0),IFERROR(VLOOKUP(B13,#REF!,15,0),0))</f>
        <v>0</v>
      </c>
      <c r="Q13" s="8">
        <f>SUM(IFERROR(VLOOKUP(B13,#REF!,13,0),0),IFERROR(VLOOKUP(B13,#REF!,13,0),0),IFERROR(VLOOKUP(B13,#REF!,16,0),0),IFERROR(VLOOKUP(B13,#REF!,13,0),0),IFERROR(VLOOKUP(B13,#REF!,13,0),0),IFERROR(VLOOKUP(B13,#REF!,13,0),0))</f>
        <v>0</v>
      </c>
      <c r="R13" s="8">
        <f>SUM(IFERROR(VLOOKUP(B13,#REF!,14,0),0),IFERROR(VLOOKUP(B13,#REF!,14,0),0),IFERROR(VLOOKUP(B13,#REF!,17,0),0),IFERROR(VLOOKUP(B13,#REF!,14,0),0),IFERROR(VLOOKUP(B13,#REF!,14,0),0),IFERROR(VLOOKUP(B13,#REF!,14,0),0))</f>
        <v>0</v>
      </c>
      <c r="S13" s="8">
        <f>SUM(IFERROR(VLOOKUP(B13,#REF!,15,0),0),IFERROR(VLOOKUP(B13,#REF!,15,0),0),IFERROR(VLOOKUP(B13,#REF!,18,0),0),IFERROR(VLOOKUP(B13,#REF!,15,0),0),IFERROR(VLOOKUP(B13,#REF!,15,0),0),IFERROR(VLOOKUP(B13,#REF!,15,0),0))</f>
        <v>0</v>
      </c>
      <c r="T13" s="8">
        <f t="shared" si="6"/>
        <v>0</v>
      </c>
      <c r="U13" s="8">
        <f>SUM(IFERROR(VLOOKUP(B13,#REF!,17,0),0),IFERROR(VLOOKUP(B13,#REF!,17,0),0),IFERROR(VLOOKUP(B13,#REF!,20,0),0),IFERROR(VLOOKUP(B13,#REF!,17,0),0),IFERROR(VLOOKUP(B13,#REF!,17,0),0),IFERROR(VLOOKUP(B13,#REF!,17,0),0))</f>
        <v>0</v>
      </c>
      <c r="V13" s="8">
        <f>SUM(IFERROR(VLOOKUP(B13,#REF!,18,0),0),IFERROR(VLOOKUP(B13,#REF!,18,0),0),IFERROR(VLOOKUP(B13,#REF!,21,0),0),IFERROR(VLOOKUP(B13,#REF!,18,0),0),IFERROR(VLOOKUP(B13,#REF!,18,0),0),IFERROR(VLOOKUP(B13,#REF!,18,0),0))</f>
        <v>0</v>
      </c>
      <c r="W13" s="14">
        <f t="shared" si="7"/>
        <v>0</v>
      </c>
      <c r="Y13" s="8">
        <f>合計!N12</f>
        <v>2044</v>
      </c>
      <c r="Z13" s="26" t="str">
        <f>合計!O12</f>
        <v>碇 実加子</v>
      </c>
      <c r="AA13" s="8">
        <f>SUM(IFERROR(VLOOKUP($Y13,#REF!,3,0),0),IFERROR(VLOOKUP($Y13,#REF!,3,0),0),IFERROR(VLOOKUP($Y13,#REF!,3,0),0),IFERROR(VLOOKUP($Y13,#REF!,3,0),0),IFERROR(VLOOKUP($Y13,#REF!,3,0),0),IFERROR(VLOOKUP($Y13,#REF!,3,0),0))</f>
        <v>0</v>
      </c>
      <c r="AB13" s="8">
        <f>SUM(IFERROR(VLOOKUP($Y13,#REF!,4,0),0),IFERROR(VLOOKUP($Y13,#REF!,4,0),0),IFERROR(VLOOKUP($Y13,#REF!,4,0),0),IFERROR(VLOOKUP($Y13,#REF!,4,0),0),IFERROR(VLOOKUP($Y13,#REF!,4,0),0),IFERROR(VLOOKUP($Y13,#REF!,4,0),0))</f>
        <v>0</v>
      </c>
      <c r="AC13" s="8">
        <f>SUM(IFERROR(VLOOKUP($Y13,#REF!,5,0),0),IFERROR(VLOOKUP($Y13,#REF!,5,0),0),IFERROR(VLOOKUP($Y13,#REF!,5,0),0),IFERROR(VLOOKUP($Y13,#REF!,5,0),0),IFERROR(VLOOKUP($Y13,#REF!,5,0),0),IFERROR(VLOOKUP($Y13,#REF!,5,0),0))</f>
        <v>0</v>
      </c>
      <c r="AD13" s="8">
        <f>SUM(IFERROR(VLOOKUP($Y13,#REF!,6,0),0),IFERROR(VLOOKUP($Y13,#REF!,6,0),0),IFERROR(VLOOKUP($Y13,#REF!,6,0),0),IFERROR(VLOOKUP($Y13,#REF!,6,0),0),IFERROR(VLOOKUP($Y13,#REF!,6,0),IFERROR(VLOOKUP($Y13,#REF!,6,0),0)))</f>
        <v>0</v>
      </c>
      <c r="AE13" s="8">
        <f>IFERROR(VLOOKUP($Y13,#REF!,7,0),0)</f>
        <v>0</v>
      </c>
      <c r="AF13" s="8">
        <f>IFERROR(VLOOKUP($Y13,#REF!,8,0),0)</f>
        <v>0</v>
      </c>
      <c r="AG13" s="8">
        <f>IFERROR(VLOOKUP($Y13,#REF!,9,0),0)</f>
        <v>0</v>
      </c>
      <c r="AH13" s="8">
        <f>SUM(IFERROR(VLOOKUP($Y13,#REF!,7,0),0),IFERROR(VLOOKUP($Y13,#REF!,7,0),0),IFERROR(VLOOKUP($Y13,#REF!,10,0),0),IFERROR(VLOOKUP($Y13,#REF!,7,0),0),IFERROR(VLOOKUP($Y13,#REF!,7,0),0),IFERROR(VLOOKUP($Y13,#REF!,7,0),0))</f>
        <v>0</v>
      </c>
      <c r="AI13" s="8">
        <f>SUM(IFERROR(VLOOKUP($Y13,#REF!,8,0),0),IFERROR(VLOOKUP($Y13,#REF!,8,0),0),IFERROR(VLOOKUP($Y13,#REF!,11,0),0),IFERROR(VLOOKUP($Y13,#REF!,8,0),0),IFERROR(VLOOKUP($Y13,#REF!,8,0),0),IFERROR(VLOOKUP($Y13,#REF!,8,0),0))</f>
        <v>0</v>
      </c>
      <c r="AJ13" s="8">
        <f>SUM(IFERROR(VLOOKUP($Y13,#REF!,9,0),0),IFERROR(VLOOKUP($Y13,#REF!,9,0),0),IFERROR(VLOOKUP($Y13,#REF!,12,0),0),IFERROR(VLOOKUP($Y13,#REF!,9,0),0),IFERROR(VLOOKUP($Y13,#REF!,9,0),0),IFERROR(VLOOKUP($Y13,#REF!,9,0),0))</f>
        <v>0</v>
      </c>
      <c r="AK13" s="8">
        <f>SUM(IFERROR(VLOOKUP($Y13,#REF!,10,0),0),IFERROR(VLOOKUP($Y13,#REF!,10,0),0),IFERROR(VLOOKUP($Y13,#REF!,13,0),0),IFERROR(VLOOKUP($Y13,#REF!,10,0),0),IFERROR(VLOOKUP($Y13,#REF!,10,0),0),IFERROR(VLOOKUP($Y13,#REF!,10,0),0))</f>
        <v>0</v>
      </c>
      <c r="AL13" s="8">
        <f>SUM(IFERROR(VLOOKUP($Y13,#REF!,11,0),0),IFERROR(VLOOKUP($Y13,#REF!,11,0),0),IFERROR(VLOOKUP($Y13,#REF!,14,0),0),IFERROR(VLOOKUP($Y13,#REF!,11,0),0),IFERROR(VLOOKUP($Y13,#REF!,11,0),0),IFERROR(VLOOKUP($Y13,#REF!,11,0),0))</f>
        <v>0</v>
      </c>
      <c r="AM13" s="8">
        <f>SUM(IFERROR(VLOOKUP($Y13,#REF!,12,0),0),IFERROR(VLOOKUP($Y13,#REF!,12,0),0),IFERROR(VLOOKUP($Y13,#REF!,15,0),0),IFERROR(VLOOKUP($Y13,#REF!,12,0),0),IFERROR(VLOOKUP($Y13,#REF!,12,0),0),IFERROR(VLOOKUP($Y13,#REF!,12,0),0))</f>
        <v>0</v>
      </c>
      <c r="AN13" s="8">
        <f>SUM(IFERROR(VLOOKUP($Y13,#REF!,13,0),0),IFERROR(VLOOKUP($Y13,#REF!,13,0),0),IFERROR(VLOOKUP($Y13,#REF!,16,0),0),IFERROR(VLOOKUP($Y13,#REF!,13,0),0),IFERROR(VLOOKUP($Y13,#REF!,13,0),0),IFERROR(VLOOKUP($Y13,#REF!,13,0),0))</f>
        <v>0</v>
      </c>
      <c r="AO13" s="8">
        <f>SUM(IFERROR(VLOOKUP($Y13,#REF!,14,0),0),IFERROR(VLOOKUP($Y13,#REF!,14,0),0),IFERROR(VLOOKUP($Y13,#REF!,17,0),0),IFERROR(VLOOKUP($Y13,#REF!,14,0),0),IFERROR(VLOOKUP($Y13,#REF!,14,0),0),IFERROR(VLOOKUP($Y13,#REF!,14,0),0))</f>
        <v>0</v>
      </c>
      <c r="AP13" s="8">
        <f>SUM(IFERROR(VLOOKUP($Y13,#REF!,15,0),0),IFERROR(VLOOKUP($Y13,#REF!,15,0),0),IFERROR(VLOOKUP($Y13,#REF!,18,0),0),IFERROR(VLOOKUP($Y13,#REF!,15,0),0),IFERROR(VLOOKUP($Y13,#REF!,15,0),0),IFERROR(VLOOKUP($Y13,#REF!,15,0),0))</f>
        <v>0</v>
      </c>
      <c r="AQ13" s="8">
        <f t="shared" si="8"/>
        <v>0</v>
      </c>
      <c r="AR13" s="14">
        <f>SUM(IFERROR(VLOOKUP($Y13,#REF!,17,0),0),IFERROR(VLOOKUP($Y13,#REF!,17,0),0),IFERROR(VLOOKUP($Y13,#REF!,20,0),0),IFERROR(VLOOKUP($Y13,#REF!,17,0),0),IFERROR(VLOOKUP($Y13,#REF!,17,0),0),IFERROR(VLOOKUP($Y13,#REF!,17,0),0))</f>
        <v>0</v>
      </c>
      <c r="AS13" s="14">
        <f>SUM(IFERROR(VLOOKUP($Y13,#REF!,18,0),0),IFERROR(VLOOKUP($Y13,#REF!,18,0),0),IFERROR(VLOOKUP($Y13,#REF!,21,0),0),IFERROR(VLOOKUP($Y13,#REF!,18,0),0),IFERROR(VLOOKUP($Y13,#REF!,18,0),0),IFERROR(VLOOKUP($Y13,#REF!,18,0),0))</f>
        <v>0</v>
      </c>
      <c r="AT13" s="14">
        <f t="shared" si="9"/>
        <v>0</v>
      </c>
    </row>
    <row r="14" spans="2:46" x14ac:dyDescent="0.55000000000000004">
      <c r="B14" s="8">
        <f>合計!E13</f>
        <v>1068</v>
      </c>
      <c r="C14" s="8" t="str">
        <f>合計!F13</f>
        <v>池田　岳史</v>
      </c>
      <c r="D14" s="8">
        <f>SUM(IFERROR(VLOOKUP(B14,#REF!,3,0),0),IFERROR(VLOOKUP(B14,#REF!,3,0),0),IFERROR(VLOOKUP(B14,#REF!,3,0),0),IFERROR(VLOOKUP(B14,#REF!,3,0),0),IFERROR(VLOOKUP(B14,#REF!,3,0),0),IFERROR(VLOOKUP(B14,#REF!,3,0),0))</f>
        <v>0</v>
      </c>
      <c r="E14" s="8">
        <f>SUM(IFERROR(VLOOKUP(B14,#REF!,4,0),0),IFERROR(VLOOKUP(B14,#REF!,4,0),0),IFERROR(VLOOKUP(B14,#REF!,4,0),0),IFERROR(VLOOKUP(B14,#REF!,4,0),0),IFERROR(VLOOKUP(B14,#REF!,4,0),0),IFERROR(VLOOKUP(B14,#REF!,4,0),0))</f>
        <v>0</v>
      </c>
      <c r="F14" s="8">
        <f>SUM(IFERROR(VLOOKUP(B14,#REF!,5,0),0),IFERROR(VLOOKUP(B14,#REF!,5,0),0),IFERROR(VLOOKUP(B14,#REF!,5,0),0),IFERROR(VLOOKUP(B14,#REF!,5,0),0),IFERROR(VLOOKUP(B14,#REF!,5,0),0),IFERROR(VLOOKUP(B14,#REF!,5,0),0))</f>
        <v>0</v>
      </c>
      <c r="G14" s="8">
        <f>SUM(IFERROR(VLOOKUP(B14,#REF!,6,0),0),IFERROR(VLOOKUP(B14,#REF!,6,0),0),IFERROR(VLOOKUP(B14,#REF!,6,0),0),IFERROR(VLOOKUP(B14,#REF!,6,0),0),IFERROR(VLOOKUP(B14,#REF!,6,0),0),IFERROR(VLOOKUP(B14,#REF!,6,0),0))</f>
        <v>0</v>
      </c>
      <c r="H14" s="8">
        <f>IFERROR(VLOOKUP(B14,#REF!,7,0),0)</f>
        <v>0</v>
      </c>
      <c r="I14" s="8">
        <f>IFERROR(VLOOKUP(B14,#REF!,8,0),0)</f>
        <v>0</v>
      </c>
      <c r="J14" s="8">
        <f>IFERROR(VLOOKUP(B14,#REF!,9,0),0)</f>
        <v>0</v>
      </c>
      <c r="K14" s="8">
        <f>SUM(IFERROR(VLOOKUP(B14,#REF!,7,0),0),IFERROR(VLOOKUP(B14,#REF!,7,0),0),IFERROR(VLOOKUP(B14,#REF!,10,0),0),IFERROR(VLOOKUP(B14,#REF!,7,0),0),IFERROR(VLOOKUP(B14,#REF!,7,0),0),IFERROR(VLOOKUP(B14,#REF!,7,0),0))</f>
        <v>0</v>
      </c>
      <c r="L14" s="8">
        <f>SUM(IFERROR(VLOOKUP(B14,#REF!,8,0),0),IFERROR(VLOOKUP(B14,#REF!,8,0),0),IFERROR(VLOOKUP(B14,#REF!,11,0),0),IFERROR(VLOOKUP(B14,#REF!,8,0),0),IFERROR(VLOOKUP(B14,#REF!,8,0),0),IFERROR(VLOOKUP(B14,#REF!,8,0),0))</f>
        <v>0</v>
      </c>
      <c r="M14" s="8">
        <f>SUM(IFERROR(VLOOKUP(B14,#REF!,9,0),0),IFERROR(VLOOKUP(B14,#REF!,9,0),0),IFERROR(VLOOKUP(B14,#REF!,12,0),0),IFERROR(VLOOKUP(B14,#REF!,9,0),0),IFERROR(VLOOKUP(B14,#REF!,9,0),0),IFERROR(VLOOKUP(B14,#REF!,9,0),0))</f>
        <v>0</v>
      </c>
      <c r="N14" s="8">
        <f>SUM(IFERROR(VLOOKUP(B14,#REF!,10,0),0),IFERROR(VLOOKUP(B14,#REF!,10,0),0),IFERROR(VLOOKUP(B14,#REF!,13,0),0),IFERROR(VLOOKUP(B14,#REF!,10,0),0),IFERROR(VLOOKUP(B14,#REF!,10,0),0),IFERROR(VLOOKUP(B14,#REF!,10,0),0))</f>
        <v>0</v>
      </c>
      <c r="O14" s="8">
        <f>SUM(IFERROR(VLOOKUP(B14,#REF!,11,0),0),IFERROR(VLOOKUP(B14,#REF!,11,0),0),IFERROR(VLOOKUP(B14,#REF!,14,0),0),IFERROR(VLOOKUP(B14,#REF!,11,0),0),IFERROR(VLOOKUP(B14,#REF!,11,0),0),IFERROR(VLOOKUP(B14,#REF!,11,0),0))</f>
        <v>0</v>
      </c>
      <c r="P14" s="8">
        <f>SUM(IFERROR(VLOOKUP(B14,#REF!,12,0),0),IFERROR(VLOOKUP(B14,#REF!,12,0),0),IFERROR(VLOOKUP(B14,#REF!,15,0),0),IFERROR(VLOOKUP(B14,#REF!,12,0),0),IFERROR(VLOOKUP(B14,#REF!,12,0),0),IFERROR(VLOOKUP(B14,#REF!,15,0),0))</f>
        <v>0</v>
      </c>
      <c r="Q14" s="8">
        <f>SUM(IFERROR(VLOOKUP(B14,#REF!,13,0),0),IFERROR(VLOOKUP(B14,#REF!,13,0),0),IFERROR(VLOOKUP(B14,#REF!,16,0),0),IFERROR(VLOOKUP(B14,#REF!,13,0),0),IFERROR(VLOOKUP(B14,#REF!,13,0),0),IFERROR(VLOOKUP(B14,#REF!,13,0),0))</f>
        <v>0</v>
      </c>
      <c r="R14" s="8">
        <f>SUM(IFERROR(VLOOKUP(B14,#REF!,14,0),0),IFERROR(VLOOKUP(B14,#REF!,14,0),0),IFERROR(VLOOKUP(B14,#REF!,17,0),0),IFERROR(VLOOKUP(B14,#REF!,14,0),0),IFERROR(VLOOKUP(B14,#REF!,14,0),0),IFERROR(VLOOKUP(B14,#REF!,14,0),0))</f>
        <v>0</v>
      </c>
      <c r="S14" s="8">
        <f>SUM(IFERROR(VLOOKUP(B14,#REF!,15,0),0),IFERROR(VLOOKUP(B14,#REF!,15,0),0),IFERROR(VLOOKUP(B14,#REF!,18,0),0),IFERROR(VLOOKUP(B14,#REF!,15,0),0),IFERROR(VLOOKUP(B14,#REF!,15,0),0),IFERROR(VLOOKUP(B14,#REF!,15,0),0))</f>
        <v>0</v>
      </c>
      <c r="T14" s="8">
        <f t="shared" si="6"/>
        <v>0</v>
      </c>
      <c r="U14" s="8">
        <f>SUM(IFERROR(VLOOKUP(B14,#REF!,17,0),0),IFERROR(VLOOKUP(B14,#REF!,17,0),0),IFERROR(VLOOKUP(B14,#REF!,20,0),0),IFERROR(VLOOKUP(B14,#REF!,17,0),0),IFERROR(VLOOKUP(B14,#REF!,17,0),0),IFERROR(VLOOKUP(B14,#REF!,17,0),0))</f>
        <v>0</v>
      </c>
      <c r="V14" s="8">
        <f>SUM(IFERROR(VLOOKUP(B14,#REF!,18,0),0),IFERROR(VLOOKUP(B14,#REF!,18,0),0),IFERROR(VLOOKUP(B14,#REF!,21,0),0),IFERROR(VLOOKUP(B14,#REF!,18,0),0),IFERROR(VLOOKUP(B14,#REF!,18,0),0),IFERROR(VLOOKUP(B14,#REF!,18,0),0))</f>
        <v>0</v>
      </c>
      <c r="W14" s="14">
        <f t="shared" si="7"/>
        <v>0</v>
      </c>
      <c r="Y14" s="8">
        <f>合計!N13</f>
        <v>2045</v>
      </c>
      <c r="Z14" s="26" t="str">
        <f>合計!O13</f>
        <v>奥田　唯花</v>
      </c>
      <c r="AA14" s="8">
        <f>SUM(IFERROR(VLOOKUP($Y14,#REF!,3,0),0),IFERROR(VLOOKUP($Y14,#REF!,3,0),0),IFERROR(VLOOKUP($Y14,#REF!,3,0),0),IFERROR(VLOOKUP($Y14,#REF!,3,0),0),IFERROR(VLOOKUP($Y14,#REF!,3,0),0),IFERROR(VLOOKUP($Y14,#REF!,3,0),0))</f>
        <v>0</v>
      </c>
      <c r="AB14" s="8">
        <f>SUM(IFERROR(VLOOKUP($Y14,#REF!,4,0),0),IFERROR(VLOOKUP($Y14,#REF!,4,0),0),IFERROR(VLOOKUP($Y14,#REF!,4,0),0),IFERROR(VLOOKUP($Y14,#REF!,4,0),0),IFERROR(VLOOKUP($Y14,#REF!,4,0),0),IFERROR(VLOOKUP($Y14,#REF!,4,0),0))</f>
        <v>0</v>
      </c>
      <c r="AC14" s="8">
        <f>SUM(IFERROR(VLOOKUP($Y14,#REF!,5,0),0),IFERROR(VLOOKUP($Y14,#REF!,5,0),0),IFERROR(VLOOKUP($Y14,#REF!,5,0),0),IFERROR(VLOOKUP($Y14,#REF!,5,0),0),IFERROR(VLOOKUP($Y14,#REF!,5,0),0),IFERROR(VLOOKUP($Y14,#REF!,5,0),0))</f>
        <v>0</v>
      </c>
      <c r="AD14" s="8">
        <f>SUM(IFERROR(VLOOKUP($Y14,#REF!,6,0),0),IFERROR(VLOOKUP($Y14,#REF!,6,0),0),IFERROR(VLOOKUP($Y14,#REF!,6,0),0),IFERROR(VLOOKUP($Y14,#REF!,6,0),0),IFERROR(VLOOKUP($Y14,#REF!,6,0),IFERROR(VLOOKUP($Y14,#REF!,6,0),0)))</f>
        <v>0</v>
      </c>
      <c r="AE14" s="8">
        <f>IFERROR(VLOOKUP($Y14,#REF!,7,0),0)</f>
        <v>0</v>
      </c>
      <c r="AF14" s="8">
        <f>IFERROR(VLOOKUP($Y14,#REF!,8,0),0)</f>
        <v>0</v>
      </c>
      <c r="AG14" s="8">
        <f>IFERROR(VLOOKUP($Y14,#REF!,9,0),0)</f>
        <v>0</v>
      </c>
      <c r="AH14" s="8">
        <f>SUM(IFERROR(VLOOKUP($Y14,#REF!,7,0),0),IFERROR(VLOOKUP($Y14,#REF!,7,0),0),IFERROR(VLOOKUP($Y14,#REF!,10,0),0),IFERROR(VLOOKUP($Y14,#REF!,7,0),0),IFERROR(VLOOKUP($Y14,#REF!,7,0),0),IFERROR(VLOOKUP($Y14,#REF!,7,0),0))</f>
        <v>0</v>
      </c>
      <c r="AI14" s="8">
        <f>SUM(IFERROR(VLOOKUP($Y14,#REF!,8,0),0),IFERROR(VLOOKUP($Y14,#REF!,8,0),0),IFERROR(VLOOKUP($Y14,#REF!,11,0),0),IFERROR(VLOOKUP($Y14,#REF!,8,0),0),IFERROR(VLOOKUP($Y14,#REF!,8,0),0),IFERROR(VLOOKUP($Y14,#REF!,8,0),0))</f>
        <v>0</v>
      </c>
      <c r="AJ14" s="8">
        <f>SUM(IFERROR(VLOOKUP($Y14,#REF!,9,0),0),IFERROR(VLOOKUP($Y14,#REF!,9,0),0),IFERROR(VLOOKUP($Y14,#REF!,12,0),0),IFERROR(VLOOKUP($Y14,#REF!,9,0),0),IFERROR(VLOOKUP($Y14,#REF!,9,0),0),IFERROR(VLOOKUP($Y14,#REF!,9,0),0))</f>
        <v>0</v>
      </c>
      <c r="AK14" s="8">
        <f>SUM(IFERROR(VLOOKUP($Y14,#REF!,10,0),0),IFERROR(VLOOKUP($Y14,#REF!,10,0),0),IFERROR(VLOOKUP($Y14,#REF!,13,0),0),IFERROR(VLOOKUP($Y14,#REF!,10,0),0),IFERROR(VLOOKUP($Y14,#REF!,10,0),0),IFERROR(VLOOKUP($Y14,#REF!,10,0),0))</f>
        <v>0</v>
      </c>
      <c r="AL14" s="8">
        <f>SUM(IFERROR(VLOOKUP($Y14,#REF!,11,0),0),IFERROR(VLOOKUP($Y14,#REF!,11,0),0),IFERROR(VLOOKUP($Y14,#REF!,14,0),0),IFERROR(VLOOKUP($Y14,#REF!,11,0),0),IFERROR(VLOOKUP($Y14,#REF!,11,0),0),IFERROR(VLOOKUP($Y14,#REF!,11,0),0))</f>
        <v>0</v>
      </c>
      <c r="AM14" s="8">
        <f>SUM(IFERROR(VLOOKUP($Y14,#REF!,12,0),0),IFERROR(VLOOKUP($Y14,#REF!,12,0),0),IFERROR(VLOOKUP($Y14,#REF!,15,0),0),IFERROR(VLOOKUP($Y14,#REF!,12,0),0),IFERROR(VLOOKUP($Y14,#REF!,12,0),0),IFERROR(VLOOKUP($Y14,#REF!,12,0),0))</f>
        <v>0</v>
      </c>
      <c r="AN14" s="8">
        <f>SUM(IFERROR(VLOOKUP($Y14,#REF!,13,0),0),IFERROR(VLOOKUP($Y14,#REF!,13,0),0),IFERROR(VLOOKUP($Y14,#REF!,16,0),0),IFERROR(VLOOKUP($Y14,#REF!,13,0),0),IFERROR(VLOOKUP($Y14,#REF!,13,0),0),IFERROR(VLOOKUP($Y14,#REF!,13,0),0))</f>
        <v>0</v>
      </c>
      <c r="AO14" s="8">
        <f>SUM(IFERROR(VLOOKUP($Y14,#REF!,14,0),0),IFERROR(VLOOKUP($Y14,#REF!,14,0),0),IFERROR(VLOOKUP($Y14,#REF!,17,0),0),IFERROR(VLOOKUP($Y14,#REF!,14,0),0),IFERROR(VLOOKUP($Y14,#REF!,14,0),0),IFERROR(VLOOKUP($Y14,#REF!,14,0),0))</f>
        <v>0</v>
      </c>
      <c r="AP14" s="8">
        <f>SUM(IFERROR(VLOOKUP($Y14,#REF!,15,0),0),IFERROR(VLOOKUP($Y14,#REF!,15,0),0),IFERROR(VLOOKUP($Y14,#REF!,18,0),0),IFERROR(VLOOKUP($Y14,#REF!,15,0),0),IFERROR(VLOOKUP($Y14,#REF!,15,0),0),IFERROR(VLOOKUP($Y14,#REF!,15,0),0))</f>
        <v>0</v>
      </c>
      <c r="AQ14" s="8">
        <f t="shared" si="8"/>
        <v>0</v>
      </c>
      <c r="AR14" s="14">
        <f>SUM(IFERROR(VLOOKUP($Y14,#REF!,17,0),0),IFERROR(VLOOKUP($Y14,#REF!,17,0),0),IFERROR(VLOOKUP($Y14,#REF!,20,0),0),IFERROR(VLOOKUP($Y14,#REF!,17,0),0),IFERROR(VLOOKUP($Y14,#REF!,17,0),0),IFERROR(VLOOKUP($Y14,#REF!,17,0),0))</f>
        <v>0</v>
      </c>
      <c r="AS14" s="14">
        <f>SUM(IFERROR(VLOOKUP($Y14,#REF!,18,0),0),IFERROR(VLOOKUP($Y14,#REF!,18,0),0),IFERROR(VLOOKUP($Y14,#REF!,21,0),0),IFERROR(VLOOKUP($Y14,#REF!,18,0),0),IFERROR(VLOOKUP($Y14,#REF!,18,0),0),IFERROR(VLOOKUP($Y14,#REF!,18,0),0))</f>
        <v>0</v>
      </c>
      <c r="AT14" s="14">
        <f t="shared" si="9"/>
        <v>0</v>
      </c>
    </row>
    <row r="15" spans="2:46" x14ac:dyDescent="0.55000000000000004">
      <c r="B15" s="8">
        <f>合計!E14</f>
        <v>1077</v>
      </c>
      <c r="C15" s="8" t="str">
        <f>合計!F14</f>
        <v>權　友孝</v>
      </c>
      <c r="D15" s="8">
        <f>SUM(IFERROR(VLOOKUP(B15,#REF!,3,0),0),IFERROR(VLOOKUP(B15,#REF!,3,0),0),IFERROR(VLOOKUP(B15,#REF!,3,0),0),IFERROR(VLOOKUP(B15,#REF!,3,0),0),IFERROR(VLOOKUP(B15,#REF!,3,0),0),IFERROR(VLOOKUP(B15,#REF!,3,0),0))</f>
        <v>0</v>
      </c>
      <c r="E15" s="8">
        <f>SUM(IFERROR(VLOOKUP(B15,#REF!,4,0),0),IFERROR(VLOOKUP(B15,#REF!,4,0),0),IFERROR(VLOOKUP(B15,#REF!,4,0),0),IFERROR(VLOOKUP(B15,#REF!,4,0),0),IFERROR(VLOOKUP(B15,#REF!,4,0),0),IFERROR(VLOOKUP(B15,#REF!,4,0),0))</f>
        <v>0</v>
      </c>
      <c r="F15" s="8">
        <f>SUM(IFERROR(VLOOKUP(B15,#REF!,5,0),0),IFERROR(VLOOKUP(B15,#REF!,5,0),0),IFERROR(VLOOKUP(B15,#REF!,5,0),0),IFERROR(VLOOKUP(B15,#REF!,5,0),0),IFERROR(VLOOKUP(B15,#REF!,5,0),0),IFERROR(VLOOKUP(B15,#REF!,5,0),0))</f>
        <v>0</v>
      </c>
      <c r="G15" s="8">
        <f>SUM(IFERROR(VLOOKUP(B15,#REF!,6,0),0),IFERROR(VLOOKUP(B15,#REF!,6,0),0),IFERROR(VLOOKUP(B15,#REF!,6,0),0),IFERROR(VLOOKUP(B15,#REF!,6,0),0),IFERROR(VLOOKUP(B15,#REF!,6,0),0),IFERROR(VLOOKUP(B15,#REF!,6,0),0))</f>
        <v>0</v>
      </c>
      <c r="H15" s="8">
        <f>IFERROR(VLOOKUP(B15,#REF!,7,0),0)</f>
        <v>0</v>
      </c>
      <c r="I15" s="8">
        <f>IFERROR(VLOOKUP(B15,#REF!,8,0),0)</f>
        <v>0</v>
      </c>
      <c r="J15" s="8">
        <f>IFERROR(VLOOKUP(B15,#REF!,9,0),0)</f>
        <v>0</v>
      </c>
      <c r="K15" s="8">
        <f>SUM(IFERROR(VLOOKUP(B15,#REF!,7,0),0),IFERROR(VLOOKUP(B15,#REF!,7,0),0),IFERROR(VLOOKUP(B15,#REF!,10,0),0),IFERROR(VLOOKUP(B15,#REF!,7,0),0),IFERROR(VLOOKUP(B15,#REF!,7,0),0),IFERROR(VLOOKUP(B15,#REF!,7,0),0))</f>
        <v>0</v>
      </c>
      <c r="L15" s="8">
        <f>SUM(IFERROR(VLOOKUP(B15,#REF!,8,0),0),IFERROR(VLOOKUP(B15,#REF!,8,0),0),IFERROR(VLOOKUP(B15,#REF!,11,0),0),IFERROR(VLOOKUP(B15,#REF!,8,0),0),IFERROR(VLOOKUP(B15,#REF!,8,0),0),IFERROR(VLOOKUP(B15,#REF!,8,0),0))</f>
        <v>0</v>
      </c>
      <c r="M15" s="8">
        <f>SUM(IFERROR(VLOOKUP(B15,#REF!,9,0),0),IFERROR(VLOOKUP(B15,#REF!,9,0),0),IFERROR(VLOOKUP(B15,#REF!,12,0),0),IFERROR(VLOOKUP(B15,#REF!,9,0),0),IFERROR(VLOOKUP(B15,#REF!,9,0),0),IFERROR(VLOOKUP(B15,#REF!,9,0),0))</f>
        <v>0</v>
      </c>
      <c r="N15" s="8">
        <f>SUM(IFERROR(VLOOKUP(B15,#REF!,10,0),0),IFERROR(VLOOKUP(B15,#REF!,10,0),0),IFERROR(VLOOKUP(B15,#REF!,13,0),0),IFERROR(VLOOKUP(B15,#REF!,10,0),0),IFERROR(VLOOKUP(B15,#REF!,10,0),0),IFERROR(VLOOKUP(B15,#REF!,10,0),0))</f>
        <v>0</v>
      </c>
      <c r="O15" s="8">
        <f>SUM(IFERROR(VLOOKUP(B15,#REF!,11,0),0),IFERROR(VLOOKUP(B15,#REF!,11,0),0),IFERROR(VLOOKUP(B15,#REF!,14,0),0),IFERROR(VLOOKUP(B15,#REF!,11,0),0),IFERROR(VLOOKUP(B15,#REF!,11,0),0),IFERROR(VLOOKUP(B15,#REF!,11,0),0))</f>
        <v>0</v>
      </c>
      <c r="P15" s="8">
        <f>SUM(IFERROR(VLOOKUP(B15,#REF!,12,0),0),IFERROR(VLOOKUP(B15,#REF!,12,0),0),IFERROR(VLOOKUP(B15,#REF!,15,0),0),IFERROR(VLOOKUP(B15,#REF!,12,0),0),IFERROR(VLOOKUP(B15,#REF!,12,0),0),IFERROR(VLOOKUP(B15,#REF!,15,0),0))</f>
        <v>0</v>
      </c>
      <c r="Q15" s="8">
        <f>SUM(IFERROR(VLOOKUP(B15,#REF!,13,0),0),IFERROR(VLOOKUP(B15,#REF!,13,0),0),IFERROR(VLOOKUP(B15,#REF!,16,0),0),IFERROR(VLOOKUP(B15,#REF!,13,0),0),IFERROR(VLOOKUP(B15,#REF!,13,0),0),IFERROR(VLOOKUP(B15,#REF!,13,0),0))</f>
        <v>0</v>
      </c>
      <c r="R15" s="8">
        <f>SUM(IFERROR(VLOOKUP(B15,#REF!,14,0),0),IFERROR(VLOOKUP(B15,#REF!,14,0),0),IFERROR(VLOOKUP(B15,#REF!,17,0),0),IFERROR(VLOOKUP(B15,#REF!,14,0),0),IFERROR(VLOOKUP(B15,#REF!,14,0),0),IFERROR(VLOOKUP(B15,#REF!,14,0),0))</f>
        <v>0</v>
      </c>
      <c r="S15" s="8">
        <f>SUM(IFERROR(VLOOKUP(B15,#REF!,15,0),0),IFERROR(VLOOKUP(B15,#REF!,15,0),0),IFERROR(VLOOKUP(B15,#REF!,18,0),0),IFERROR(VLOOKUP(B15,#REF!,15,0),0),IFERROR(VLOOKUP(B15,#REF!,15,0),0),IFERROR(VLOOKUP(B15,#REF!,15,0),0))</f>
        <v>0</v>
      </c>
      <c r="T15" s="8">
        <f t="shared" si="6"/>
        <v>0</v>
      </c>
      <c r="U15" s="8">
        <f>SUM(IFERROR(VLOOKUP(B15,#REF!,17,0),0),IFERROR(VLOOKUP(B15,#REF!,17,0),0),IFERROR(VLOOKUP(B15,#REF!,20,0),0),IFERROR(VLOOKUP(B15,#REF!,17,0),0),IFERROR(VLOOKUP(B15,#REF!,17,0),0),IFERROR(VLOOKUP(B15,#REF!,17,0),0))</f>
        <v>0</v>
      </c>
      <c r="V15" s="8">
        <f>SUM(IFERROR(VLOOKUP(B15,#REF!,18,0),0),IFERROR(VLOOKUP(B15,#REF!,18,0),0),IFERROR(VLOOKUP(B15,#REF!,21,0),0),IFERROR(VLOOKUP(B15,#REF!,18,0),0),IFERROR(VLOOKUP(B15,#REF!,18,0),0),IFERROR(VLOOKUP(B15,#REF!,18,0),0))</f>
        <v>0</v>
      </c>
      <c r="W15" s="14">
        <f t="shared" si="7"/>
        <v>0</v>
      </c>
      <c r="Y15" s="8">
        <f>合計!N14</f>
        <v>2046</v>
      </c>
      <c r="Z15" s="26" t="str">
        <f>合計!O14</f>
        <v>池田　美栞</v>
      </c>
      <c r="AA15" s="8">
        <f>SUM(IFERROR(VLOOKUP($Y15,#REF!,3,0),0),IFERROR(VLOOKUP($Y15,#REF!,3,0),0),IFERROR(VLOOKUP($Y15,#REF!,3,0),0),IFERROR(VLOOKUP($Y15,#REF!,3,0),0),IFERROR(VLOOKUP($Y15,#REF!,3,0),0),IFERROR(VLOOKUP($Y15,#REF!,3,0),0))</f>
        <v>0</v>
      </c>
      <c r="AB15" s="8">
        <f>SUM(IFERROR(VLOOKUP($Y15,#REF!,4,0),0),IFERROR(VLOOKUP($Y15,#REF!,4,0),0),IFERROR(VLOOKUP($Y15,#REF!,4,0),0),IFERROR(VLOOKUP($Y15,#REF!,4,0),0),IFERROR(VLOOKUP($Y15,#REF!,4,0),0),IFERROR(VLOOKUP($Y15,#REF!,4,0),0))</f>
        <v>0</v>
      </c>
      <c r="AC15" s="8">
        <f>SUM(IFERROR(VLOOKUP($Y15,#REF!,5,0),0),IFERROR(VLOOKUP($Y15,#REF!,5,0),0),IFERROR(VLOOKUP($Y15,#REF!,5,0),0),IFERROR(VLOOKUP($Y15,#REF!,5,0),0),IFERROR(VLOOKUP($Y15,#REF!,5,0),0),IFERROR(VLOOKUP($Y15,#REF!,5,0),0))</f>
        <v>0</v>
      </c>
      <c r="AD15" s="8">
        <f>SUM(IFERROR(VLOOKUP($Y15,#REF!,6,0),0),IFERROR(VLOOKUP($Y15,#REF!,6,0),0),IFERROR(VLOOKUP($Y15,#REF!,6,0),0),IFERROR(VLOOKUP($Y15,#REF!,6,0),0),IFERROR(VLOOKUP($Y15,#REF!,6,0),IFERROR(VLOOKUP($Y15,#REF!,6,0),0)))</f>
        <v>0</v>
      </c>
      <c r="AE15" s="8">
        <f>IFERROR(VLOOKUP($Y15,#REF!,7,0),0)</f>
        <v>0</v>
      </c>
      <c r="AF15" s="8">
        <f>IFERROR(VLOOKUP($Y15,#REF!,8,0),0)</f>
        <v>0</v>
      </c>
      <c r="AG15" s="8">
        <f>IFERROR(VLOOKUP($Y15,#REF!,9,0),0)</f>
        <v>0</v>
      </c>
      <c r="AH15" s="8">
        <f>SUM(IFERROR(VLOOKUP($Y15,#REF!,7,0),0),IFERROR(VLOOKUP($Y15,#REF!,7,0),0),IFERROR(VLOOKUP($Y15,#REF!,10,0),0),IFERROR(VLOOKUP($Y15,#REF!,7,0),0),IFERROR(VLOOKUP($Y15,#REF!,7,0),0),IFERROR(VLOOKUP($Y15,#REF!,7,0),0))</f>
        <v>0</v>
      </c>
      <c r="AI15" s="8">
        <f>SUM(IFERROR(VLOOKUP($Y15,#REF!,8,0),0),IFERROR(VLOOKUP($Y15,#REF!,8,0),0),IFERROR(VLOOKUP($Y15,#REF!,11,0),0),IFERROR(VLOOKUP($Y15,#REF!,8,0),0),IFERROR(VLOOKUP($Y15,#REF!,8,0),0),IFERROR(VLOOKUP($Y15,#REF!,8,0),0))</f>
        <v>0</v>
      </c>
      <c r="AJ15" s="8">
        <f>SUM(IFERROR(VLOOKUP($Y15,#REF!,9,0),0),IFERROR(VLOOKUP($Y15,#REF!,9,0),0),IFERROR(VLOOKUP($Y15,#REF!,12,0),0),IFERROR(VLOOKUP($Y15,#REF!,9,0),0),IFERROR(VLOOKUP($Y15,#REF!,9,0),0),IFERROR(VLOOKUP($Y15,#REF!,9,0),0))</f>
        <v>0</v>
      </c>
      <c r="AK15" s="8">
        <f>SUM(IFERROR(VLOOKUP($Y15,#REF!,10,0),0),IFERROR(VLOOKUP($Y15,#REF!,10,0),0),IFERROR(VLOOKUP($Y15,#REF!,13,0),0),IFERROR(VLOOKUP($Y15,#REF!,10,0),0),IFERROR(VLOOKUP($Y15,#REF!,10,0),0),IFERROR(VLOOKUP($Y15,#REF!,10,0),0))</f>
        <v>0</v>
      </c>
      <c r="AL15" s="8">
        <f>SUM(IFERROR(VLOOKUP($Y15,#REF!,11,0),0),IFERROR(VLOOKUP($Y15,#REF!,11,0),0),IFERROR(VLOOKUP($Y15,#REF!,14,0),0),IFERROR(VLOOKUP($Y15,#REF!,11,0),0),IFERROR(VLOOKUP($Y15,#REF!,11,0),0),IFERROR(VLOOKUP($Y15,#REF!,11,0),0))</f>
        <v>0</v>
      </c>
      <c r="AM15" s="8">
        <f>SUM(IFERROR(VLOOKUP($Y15,#REF!,12,0),0),IFERROR(VLOOKUP($Y15,#REF!,12,0),0),IFERROR(VLOOKUP($Y15,#REF!,15,0),0),IFERROR(VLOOKUP($Y15,#REF!,12,0),0),IFERROR(VLOOKUP($Y15,#REF!,12,0),0),IFERROR(VLOOKUP($Y15,#REF!,12,0),0))</f>
        <v>0</v>
      </c>
      <c r="AN15" s="8">
        <f>SUM(IFERROR(VLOOKUP($Y15,#REF!,13,0),0),IFERROR(VLOOKUP($Y15,#REF!,13,0),0),IFERROR(VLOOKUP($Y15,#REF!,16,0),0),IFERROR(VLOOKUP($Y15,#REF!,13,0),0),IFERROR(VLOOKUP($Y15,#REF!,13,0),0),IFERROR(VLOOKUP($Y15,#REF!,13,0),0))</f>
        <v>0</v>
      </c>
      <c r="AO15" s="8">
        <f>SUM(IFERROR(VLOOKUP($Y15,#REF!,14,0),0),IFERROR(VLOOKUP($Y15,#REF!,14,0),0),IFERROR(VLOOKUP($Y15,#REF!,17,0),0),IFERROR(VLOOKUP($Y15,#REF!,14,0),0),IFERROR(VLOOKUP($Y15,#REF!,14,0),0),IFERROR(VLOOKUP($Y15,#REF!,14,0),0))</f>
        <v>0</v>
      </c>
      <c r="AP15" s="8">
        <f>SUM(IFERROR(VLOOKUP($Y15,#REF!,15,0),0),IFERROR(VLOOKUP($Y15,#REF!,15,0),0),IFERROR(VLOOKUP($Y15,#REF!,18,0),0),IFERROR(VLOOKUP($Y15,#REF!,15,0),0),IFERROR(VLOOKUP($Y15,#REF!,15,0),0),IFERROR(VLOOKUP($Y15,#REF!,15,0),0))</f>
        <v>0</v>
      </c>
      <c r="AQ15" s="8">
        <f t="shared" si="8"/>
        <v>0</v>
      </c>
      <c r="AR15" s="14">
        <f>SUM(IFERROR(VLOOKUP($Y15,#REF!,17,0),0),IFERROR(VLOOKUP($Y15,#REF!,17,0),0),IFERROR(VLOOKUP($Y15,#REF!,20,0),0),IFERROR(VLOOKUP($Y15,#REF!,17,0),0),IFERROR(VLOOKUP($Y15,#REF!,17,0),0),IFERROR(VLOOKUP($Y15,#REF!,17,0),0))</f>
        <v>0</v>
      </c>
      <c r="AS15" s="14">
        <f>SUM(IFERROR(VLOOKUP($Y15,#REF!,18,0),0),IFERROR(VLOOKUP($Y15,#REF!,18,0),0),IFERROR(VLOOKUP($Y15,#REF!,21,0),0),IFERROR(VLOOKUP($Y15,#REF!,18,0),0),IFERROR(VLOOKUP($Y15,#REF!,18,0),0),IFERROR(VLOOKUP($Y15,#REF!,18,0),0))</f>
        <v>0</v>
      </c>
      <c r="AT15" s="14">
        <f t="shared" si="9"/>
        <v>0</v>
      </c>
    </row>
    <row r="16" spans="2:46" x14ac:dyDescent="0.55000000000000004">
      <c r="B16" s="8">
        <f>合計!E15</f>
        <v>1081</v>
      </c>
      <c r="C16" s="8" t="str">
        <f>合計!F15</f>
        <v>三浦　琢磨</v>
      </c>
      <c r="D16" s="8">
        <f>SUM(IFERROR(VLOOKUP(B16,#REF!,3,0),0),IFERROR(VLOOKUP(B16,#REF!,3,0),0),IFERROR(VLOOKUP(B16,#REF!,3,0),0),IFERROR(VLOOKUP(B16,#REF!,3,0),0),IFERROR(VLOOKUP(B16,#REF!,3,0),0),IFERROR(VLOOKUP(B16,#REF!,3,0),0))</f>
        <v>0</v>
      </c>
      <c r="E16" s="8">
        <f>SUM(IFERROR(VLOOKUP(B16,#REF!,4,0),0),IFERROR(VLOOKUP(B16,#REF!,4,0),0),IFERROR(VLOOKUP(B16,#REF!,4,0),0),IFERROR(VLOOKUP(B16,#REF!,4,0),0),IFERROR(VLOOKUP(B16,#REF!,4,0),0),IFERROR(VLOOKUP(B16,#REF!,4,0),0))</f>
        <v>0</v>
      </c>
      <c r="F16" s="8">
        <f>SUM(IFERROR(VLOOKUP(B16,#REF!,5,0),0),IFERROR(VLOOKUP(B16,#REF!,5,0),0),IFERROR(VLOOKUP(B16,#REF!,5,0),0),IFERROR(VLOOKUP(B16,#REF!,5,0),0),IFERROR(VLOOKUP(B16,#REF!,5,0),0),IFERROR(VLOOKUP(B16,#REF!,5,0),0))</f>
        <v>0</v>
      </c>
      <c r="G16" s="8">
        <f>SUM(IFERROR(VLOOKUP(B16,#REF!,6,0),0),IFERROR(VLOOKUP(B16,#REF!,6,0),0),IFERROR(VLOOKUP(B16,#REF!,6,0),0),IFERROR(VLOOKUP(B16,#REF!,6,0),0),IFERROR(VLOOKUP(B16,#REF!,6,0),0),IFERROR(VLOOKUP(B16,#REF!,6,0),0))</f>
        <v>0</v>
      </c>
      <c r="H16" s="8">
        <f>IFERROR(VLOOKUP(B16,#REF!,7,0),0)</f>
        <v>0</v>
      </c>
      <c r="I16" s="8">
        <f>IFERROR(VLOOKUP(B16,#REF!,8,0),0)</f>
        <v>0</v>
      </c>
      <c r="J16" s="8">
        <f>IFERROR(VLOOKUP(B16,#REF!,9,0),0)</f>
        <v>0</v>
      </c>
      <c r="K16" s="8">
        <f>SUM(IFERROR(VLOOKUP(B16,#REF!,7,0),0),IFERROR(VLOOKUP(B16,#REF!,7,0),0),IFERROR(VLOOKUP(B16,#REF!,10,0),0),IFERROR(VLOOKUP(B16,#REF!,7,0),0),IFERROR(VLOOKUP(B16,#REF!,7,0),0),IFERROR(VLOOKUP(B16,#REF!,7,0),0))</f>
        <v>0</v>
      </c>
      <c r="L16" s="8">
        <f>SUM(IFERROR(VLOOKUP(B16,#REF!,8,0),0),IFERROR(VLOOKUP(B16,#REF!,8,0),0),IFERROR(VLOOKUP(B16,#REF!,11,0),0),IFERROR(VLOOKUP(B16,#REF!,8,0),0),IFERROR(VLOOKUP(B16,#REF!,8,0),0),IFERROR(VLOOKUP(B16,#REF!,8,0),0))</f>
        <v>0</v>
      </c>
      <c r="M16" s="8">
        <f>SUM(IFERROR(VLOOKUP(B16,#REF!,9,0),0),IFERROR(VLOOKUP(B16,#REF!,9,0),0),IFERROR(VLOOKUP(B16,#REF!,12,0),0),IFERROR(VLOOKUP(B16,#REF!,9,0),0),IFERROR(VLOOKUP(B16,#REF!,9,0),0),IFERROR(VLOOKUP(B16,#REF!,9,0),0))</f>
        <v>0</v>
      </c>
      <c r="N16" s="8">
        <f>SUM(IFERROR(VLOOKUP(B16,#REF!,10,0),0),IFERROR(VLOOKUP(B16,#REF!,10,0),0),IFERROR(VLOOKUP(B16,#REF!,13,0),0),IFERROR(VLOOKUP(B16,#REF!,10,0),0),IFERROR(VLOOKUP(B16,#REF!,10,0),0),IFERROR(VLOOKUP(B16,#REF!,10,0),0))</f>
        <v>0</v>
      </c>
      <c r="O16" s="8">
        <f>SUM(IFERROR(VLOOKUP(B16,#REF!,11,0),0),IFERROR(VLOOKUP(B16,#REF!,11,0),0),IFERROR(VLOOKUP(B16,#REF!,14,0),0),IFERROR(VLOOKUP(B16,#REF!,11,0),0),IFERROR(VLOOKUP(B16,#REF!,11,0),0),IFERROR(VLOOKUP(B16,#REF!,11,0),0))</f>
        <v>0</v>
      </c>
      <c r="P16" s="8">
        <f>SUM(IFERROR(VLOOKUP(B16,#REF!,12,0),0),IFERROR(VLOOKUP(B16,#REF!,12,0),0),IFERROR(VLOOKUP(B16,#REF!,15,0),0),IFERROR(VLOOKUP(B16,#REF!,12,0),0),IFERROR(VLOOKUP(B16,#REF!,12,0),0),IFERROR(VLOOKUP(B16,#REF!,15,0),0))</f>
        <v>0</v>
      </c>
      <c r="Q16" s="8">
        <f>SUM(IFERROR(VLOOKUP(B16,#REF!,13,0),0),IFERROR(VLOOKUP(B16,#REF!,13,0),0),IFERROR(VLOOKUP(B16,#REF!,16,0),0),IFERROR(VLOOKUP(B16,#REF!,13,0),0),IFERROR(VLOOKUP(B16,#REF!,13,0),0),IFERROR(VLOOKUP(B16,#REF!,13,0),0))</f>
        <v>0</v>
      </c>
      <c r="R16" s="8">
        <f>SUM(IFERROR(VLOOKUP(B16,#REF!,14,0),0),IFERROR(VLOOKUP(B16,#REF!,14,0),0),IFERROR(VLOOKUP(B16,#REF!,17,0),0),IFERROR(VLOOKUP(B16,#REF!,14,0),0),IFERROR(VLOOKUP(B16,#REF!,14,0),0),IFERROR(VLOOKUP(B16,#REF!,14,0),0))</f>
        <v>0</v>
      </c>
      <c r="S16" s="8">
        <f>SUM(IFERROR(VLOOKUP(B16,#REF!,15,0),0),IFERROR(VLOOKUP(B16,#REF!,15,0),0),IFERROR(VLOOKUP(B16,#REF!,18,0),0),IFERROR(VLOOKUP(B16,#REF!,15,0),0),IFERROR(VLOOKUP(B16,#REF!,15,0),0),IFERROR(VLOOKUP(B16,#REF!,15,0),0))</f>
        <v>0</v>
      </c>
      <c r="T16" s="8">
        <f t="shared" si="6"/>
        <v>0</v>
      </c>
      <c r="U16" s="8">
        <f>SUM(IFERROR(VLOOKUP(B16,#REF!,17,0),0),IFERROR(VLOOKUP(B16,#REF!,17,0),0),IFERROR(VLOOKUP(B16,#REF!,20,0),0),IFERROR(VLOOKUP(B16,#REF!,17,0),0),IFERROR(VLOOKUP(B16,#REF!,17,0),0),IFERROR(VLOOKUP(B16,#REF!,17,0),0))</f>
        <v>0</v>
      </c>
      <c r="V16" s="8">
        <f>SUM(IFERROR(VLOOKUP(B16,#REF!,18,0),0),IFERROR(VLOOKUP(B16,#REF!,18,0),0),IFERROR(VLOOKUP(B16,#REF!,21,0),0),IFERROR(VLOOKUP(B16,#REF!,18,0),0),IFERROR(VLOOKUP(B16,#REF!,18,0),0),IFERROR(VLOOKUP(B16,#REF!,18,0),0))</f>
        <v>0</v>
      </c>
      <c r="W16" s="14">
        <f t="shared" si="7"/>
        <v>0</v>
      </c>
      <c r="Y16" s="8">
        <f>合計!T2</f>
        <v>3000</v>
      </c>
      <c r="Z16" s="8" t="str">
        <f>合計!U2</f>
        <v>高橋　咲</v>
      </c>
      <c r="AA16" s="8">
        <f>SUM(IFERROR(VLOOKUP($Y16,#REF!,3,0),0),IFERROR(VLOOKUP($Y16,#REF!,3,0),0),IFERROR(VLOOKUP($Y16,#REF!,3,0),0),IFERROR(VLOOKUP($Y16,#REF!,3,0),0),IFERROR(VLOOKUP($Y16,#REF!,3,0),0),IFERROR(VLOOKUP($Y16,#REF!,3,0),0))</f>
        <v>0</v>
      </c>
      <c r="AB16" s="8">
        <f>SUM(IFERROR(VLOOKUP($Y16,#REF!,4,0),0),IFERROR(VLOOKUP($Y16,#REF!,4,0),0),IFERROR(VLOOKUP($Y16,#REF!,4,0),0),IFERROR(VLOOKUP($Y16,#REF!,4,0),0),IFERROR(VLOOKUP($Y16,#REF!,4,0),0),IFERROR(VLOOKUP($Y16,#REF!,4,0),0))</f>
        <v>0</v>
      </c>
      <c r="AC16" s="8">
        <f>SUM(IFERROR(VLOOKUP($Y16,#REF!,5,0),0),IFERROR(VLOOKUP($Y16,#REF!,5,0),0),IFERROR(VLOOKUP($Y16,#REF!,5,0),0),IFERROR(VLOOKUP($Y16,#REF!,5,0),0),IFERROR(VLOOKUP($Y16,#REF!,5,0),0),IFERROR(VLOOKUP($Y16,#REF!,5,0),0))</f>
        <v>0</v>
      </c>
      <c r="AD16" s="8">
        <f>SUM(IFERROR(VLOOKUP($Y16,#REF!,6,0),0),IFERROR(VLOOKUP($Y16,#REF!,6,0),0),IFERROR(VLOOKUP($Y16,#REF!,6,0),0),IFERROR(VLOOKUP($Y16,#REF!,6,0),0),IFERROR(VLOOKUP($Y16,#REF!,6,0),IFERROR(VLOOKUP($Y16,#REF!,6,0),0)))</f>
        <v>0</v>
      </c>
      <c r="AE16" s="8">
        <f>IFERROR(VLOOKUP($Y16,#REF!,7,0),0)</f>
        <v>0</v>
      </c>
      <c r="AF16" s="8">
        <f>IFERROR(VLOOKUP($Y16,#REF!,8,0),0)</f>
        <v>0</v>
      </c>
      <c r="AG16" s="8">
        <f>IFERROR(VLOOKUP($Y16,#REF!,9,0),0)</f>
        <v>0</v>
      </c>
      <c r="AH16" s="8">
        <f>SUM(IFERROR(VLOOKUP($Y16,#REF!,7,0),0),IFERROR(VLOOKUP($Y16,#REF!,7,0),0),IFERROR(VLOOKUP($Y16,#REF!,10,0),0),IFERROR(VLOOKUP($Y16,#REF!,7,0),0),IFERROR(VLOOKUP($Y16,#REF!,7,0),0),IFERROR(VLOOKUP($Y16,#REF!,7,0),0))</f>
        <v>0</v>
      </c>
      <c r="AI16" s="8">
        <f>SUM(IFERROR(VLOOKUP($Y16,#REF!,8,0),0),IFERROR(VLOOKUP($Y16,#REF!,8,0),0),IFERROR(VLOOKUP($Y16,#REF!,11,0),0),IFERROR(VLOOKUP($Y16,#REF!,8,0),0),IFERROR(VLOOKUP($Y16,#REF!,8,0),0),IFERROR(VLOOKUP($Y16,#REF!,8,0),0))</f>
        <v>0</v>
      </c>
      <c r="AJ16" s="8">
        <f>SUM(IFERROR(VLOOKUP($Y16,#REF!,9,0),0),IFERROR(VLOOKUP($Y16,#REF!,9,0),0),IFERROR(VLOOKUP($Y16,#REF!,12,0),0),IFERROR(VLOOKUP($Y16,#REF!,9,0),0),IFERROR(VLOOKUP($Y16,#REF!,9,0),0),IFERROR(VLOOKUP($Y16,#REF!,9,0),0))</f>
        <v>0</v>
      </c>
      <c r="AK16" s="8">
        <f>SUM(IFERROR(VLOOKUP($Y16,#REF!,10,0),0),IFERROR(VLOOKUP($Y16,#REF!,10,0),0),IFERROR(VLOOKUP($Y16,#REF!,13,0),0),IFERROR(VLOOKUP($Y16,#REF!,10,0),0),IFERROR(VLOOKUP($Y16,#REF!,10,0),0),IFERROR(VLOOKUP($Y16,#REF!,10,0),0))</f>
        <v>0</v>
      </c>
      <c r="AL16" s="8">
        <f>SUM(IFERROR(VLOOKUP($Y16,#REF!,11,0),0),IFERROR(VLOOKUP($Y16,#REF!,11,0),0),IFERROR(VLOOKUP($Y16,#REF!,14,0),0),IFERROR(VLOOKUP($Y16,#REF!,11,0),0),IFERROR(VLOOKUP($Y16,#REF!,11,0),0),IFERROR(VLOOKUP($Y16,#REF!,11,0),0))</f>
        <v>0</v>
      </c>
      <c r="AM16" s="8">
        <f>SUM(IFERROR(VLOOKUP($Y16,#REF!,12,0),0),IFERROR(VLOOKUP($Y16,#REF!,12,0),0),IFERROR(VLOOKUP($Y16,#REF!,15,0),0),IFERROR(VLOOKUP($Y16,#REF!,12,0),0),IFERROR(VLOOKUP($Y16,#REF!,12,0),0),IFERROR(VLOOKUP($Y16,#REF!,12,0),0))</f>
        <v>0</v>
      </c>
      <c r="AN16" s="8">
        <f>SUM(IFERROR(VLOOKUP($Y16,#REF!,13,0),0),IFERROR(VLOOKUP($Y16,#REF!,13,0),0),IFERROR(VLOOKUP($Y16,#REF!,16,0),0),IFERROR(VLOOKUP($Y16,#REF!,13,0),0),IFERROR(VLOOKUP($Y16,#REF!,13,0),0),IFERROR(VLOOKUP($Y16,#REF!,13,0),0))</f>
        <v>0</v>
      </c>
      <c r="AO16" s="8">
        <f>SUM(IFERROR(VLOOKUP($Y16,#REF!,14,0),0),IFERROR(VLOOKUP($Y16,#REF!,14,0),0),IFERROR(VLOOKUP($Y16,#REF!,17,0),0),IFERROR(VLOOKUP($Y16,#REF!,14,0),0),IFERROR(VLOOKUP($Y16,#REF!,14,0),0),IFERROR(VLOOKUP($Y16,#REF!,14,0),0))</f>
        <v>0</v>
      </c>
      <c r="AP16" s="8">
        <f>SUM(IFERROR(VLOOKUP($Y16,#REF!,15,0),0),IFERROR(VLOOKUP($Y16,#REF!,15,0),0),IFERROR(VLOOKUP($Y16,#REF!,18,0),0),IFERROR(VLOOKUP($Y16,#REF!,15,0),0),IFERROR(VLOOKUP($Y16,#REF!,15,0),0),IFERROR(VLOOKUP($Y16,#REF!,15,0),0))</f>
        <v>0</v>
      </c>
      <c r="AQ16" s="8">
        <f t="shared" ref="AQ16" si="10">SUM(AA16:AG16)</f>
        <v>0</v>
      </c>
      <c r="AR16" s="14">
        <f>SUM(IFERROR(VLOOKUP($Y16,#REF!,17,0),0),IFERROR(VLOOKUP($Y16,#REF!,17,0),0),IFERROR(VLOOKUP($Y16,#REF!,20,0),0),IFERROR(VLOOKUP($Y16,#REF!,17,0),0),IFERROR(VLOOKUP($Y16,#REF!,17,0),0),IFERROR(VLOOKUP($Y16,#REF!,17,0),0))</f>
        <v>0</v>
      </c>
      <c r="AS16" s="14">
        <f>SUM(IFERROR(VLOOKUP($Y16,#REF!,18,0),0),IFERROR(VLOOKUP($Y16,#REF!,18,0),0),IFERROR(VLOOKUP($Y16,#REF!,21,0),0),IFERROR(VLOOKUP($Y16,#REF!,18,0),0),IFERROR(VLOOKUP($Y16,#REF!,18,0),0),IFERROR(VLOOKUP($Y16,#REF!,18,0),0))</f>
        <v>0</v>
      </c>
      <c r="AT16" s="14">
        <f t="shared" ref="AT16" si="11">IFERROR(AS16/AR16,0)</f>
        <v>0</v>
      </c>
    </row>
    <row r="17" spans="2:46" x14ac:dyDescent="0.55000000000000004">
      <c r="B17" s="8">
        <f>合計!E16</f>
        <v>1086</v>
      </c>
      <c r="C17" s="8" t="str">
        <f>合計!F16</f>
        <v>久保　典生</v>
      </c>
      <c r="D17" s="8">
        <f>SUM(IFERROR(VLOOKUP(B17,#REF!,3,0),0),IFERROR(VLOOKUP(B17,#REF!,3,0),0),IFERROR(VLOOKUP(B17,#REF!,3,0),0),IFERROR(VLOOKUP(B17,#REF!,3,0),0),IFERROR(VLOOKUP(B17,#REF!,3,0),0),IFERROR(VLOOKUP(B17,#REF!,3,0),0))</f>
        <v>0</v>
      </c>
      <c r="E17" s="8">
        <f>SUM(IFERROR(VLOOKUP(B17,#REF!,4,0),0),IFERROR(VLOOKUP(B17,#REF!,4,0),0),IFERROR(VLOOKUP(B17,#REF!,4,0),0),IFERROR(VLOOKUP(B17,#REF!,4,0),0),IFERROR(VLOOKUP(B17,#REF!,4,0),0),IFERROR(VLOOKUP(B17,#REF!,4,0),0))</f>
        <v>0</v>
      </c>
      <c r="F17" s="8">
        <f>SUM(IFERROR(VLOOKUP(B17,#REF!,5,0),0),IFERROR(VLOOKUP(B17,#REF!,5,0),0),IFERROR(VLOOKUP(B17,#REF!,5,0),0),IFERROR(VLOOKUP(B17,#REF!,5,0),0),IFERROR(VLOOKUP(B17,#REF!,5,0),0),IFERROR(VLOOKUP(B17,#REF!,5,0),0))</f>
        <v>0</v>
      </c>
      <c r="G17" s="8">
        <f>SUM(IFERROR(VLOOKUP(B17,#REF!,6,0),0),IFERROR(VLOOKUP(B17,#REF!,6,0),0),IFERROR(VLOOKUP(B17,#REF!,6,0),0),IFERROR(VLOOKUP(B17,#REF!,6,0),0),IFERROR(VLOOKUP(B17,#REF!,6,0),0),IFERROR(VLOOKUP(B17,#REF!,6,0),0))</f>
        <v>0</v>
      </c>
      <c r="H17" s="8">
        <f>IFERROR(VLOOKUP(B17,#REF!,7,0),0)</f>
        <v>0</v>
      </c>
      <c r="I17" s="8">
        <f>IFERROR(VLOOKUP(B17,#REF!,8,0),0)</f>
        <v>0</v>
      </c>
      <c r="J17" s="8">
        <f>IFERROR(VLOOKUP(B17,#REF!,9,0),0)</f>
        <v>0</v>
      </c>
      <c r="K17" s="8">
        <f>SUM(IFERROR(VLOOKUP(B17,#REF!,7,0),0),IFERROR(VLOOKUP(B17,#REF!,7,0),0),IFERROR(VLOOKUP(B17,#REF!,10,0),0),IFERROR(VLOOKUP(B17,#REF!,7,0),0),IFERROR(VLOOKUP(B17,#REF!,7,0),0),IFERROR(VLOOKUP(B17,#REF!,7,0),0))</f>
        <v>0</v>
      </c>
      <c r="L17" s="8">
        <f>SUM(IFERROR(VLOOKUP(B17,#REF!,8,0),0),IFERROR(VLOOKUP(B17,#REF!,8,0),0),IFERROR(VLOOKUP(B17,#REF!,11,0),0),IFERROR(VLOOKUP(B17,#REF!,8,0),0),IFERROR(VLOOKUP(B17,#REF!,8,0),0),IFERROR(VLOOKUP(B17,#REF!,8,0),0))</f>
        <v>0</v>
      </c>
      <c r="M17" s="8">
        <f>SUM(IFERROR(VLOOKUP(B17,#REF!,9,0),0),IFERROR(VLOOKUP(B17,#REF!,9,0),0),IFERROR(VLOOKUP(B17,#REF!,12,0),0),IFERROR(VLOOKUP(B17,#REF!,9,0),0),IFERROR(VLOOKUP(B17,#REF!,9,0),0),IFERROR(VLOOKUP(B17,#REF!,9,0),0))</f>
        <v>0</v>
      </c>
      <c r="N17" s="8">
        <f>SUM(IFERROR(VLOOKUP(B17,#REF!,10,0),0),IFERROR(VLOOKUP(B17,#REF!,10,0),0),IFERROR(VLOOKUP(B17,#REF!,13,0),0),IFERROR(VLOOKUP(B17,#REF!,10,0),0),IFERROR(VLOOKUP(B17,#REF!,10,0),0),IFERROR(VLOOKUP(B17,#REF!,10,0),0))</f>
        <v>0</v>
      </c>
      <c r="O17" s="8">
        <f>SUM(IFERROR(VLOOKUP(B17,#REF!,11,0),0),IFERROR(VLOOKUP(B17,#REF!,11,0),0),IFERROR(VLOOKUP(B17,#REF!,14,0),0),IFERROR(VLOOKUP(B17,#REF!,11,0),0),IFERROR(VLOOKUP(B17,#REF!,11,0),0),IFERROR(VLOOKUP(B17,#REF!,11,0),0))</f>
        <v>0</v>
      </c>
      <c r="P17" s="8">
        <f>SUM(IFERROR(VLOOKUP(B17,#REF!,12,0),0),IFERROR(VLOOKUP(B17,#REF!,12,0),0),IFERROR(VLOOKUP(B17,#REF!,15,0),0),IFERROR(VLOOKUP(B17,#REF!,12,0),0),IFERROR(VLOOKUP(B17,#REF!,12,0),0),IFERROR(VLOOKUP(B17,#REF!,15,0),0))</f>
        <v>0</v>
      </c>
      <c r="Q17" s="8">
        <f>SUM(IFERROR(VLOOKUP(B17,#REF!,13,0),0),IFERROR(VLOOKUP(B17,#REF!,13,0),0),IFERROR(VLOOKUP(B17,#REF!,16,0),0),IFERROR(VLOOKUP(B17,#REF!,13,0),0),IFERROR(VLOOKUP(B17,#REF!,13,0),0),IFERROR(VLOOKUP(B17,#REF!,13,0),0))</f>
        <v>0</v>
      </c>
      <c r="R17" s="8">
        <f>SUM(IFERROR(VLOOKUP(B17,#REF!,14,0),0),IFERROR(VLOOKUP(B17,#REF!,14,0),0),IFERROR(VLOOKUP(B17,#REF!,17,0),0),IFERROR(VLOOKUP(B17,#REF!,14,0),0),IFERROR(VLOOKUP(B17,#REF!,14,0),0),IFERROR(VLOOKUP(B17,#REF!,14,0),0))</f>
        <v>0</v>
      </c>
      <c r="S17" s="8">
        <f>SUM(IFERROR(VLOOKUP(B17,#REF!,15,0),0),IFERROR(VLOOKUP(B17,#REF!,15,0),0),IFERROR(VLOOKUP(B17,#REF!,18,0),0),IFERROR(VLOOKUP(B17,#REF!,15,0),0),IFERROR(VLOOKUP(B17,#REF!,15,0),0),IFERROR(VLOOKUP(B17,#REF!,15,0),0))</f>
        <v>0</v>
      </c>
      <c r="T17" s="8">
        <f t="shared" si="6"/>
        <v>0</v>
      </c>
      <c r="U17" s="8">
        <f>SUM(IFERROR(VLOOKUP(B17,#REF!,17,0),0),IFERROR(VLOOKUP(B17,#REF!,17,0),0),IFERROR(VLOOKUP(B17,#REF!,20,0),0),IFERROR(VLOOKUP(B17,#REF!,17,0),0),IFERROR(VLOOKUP(B17,#REF!,17,0),0),IFERROR(VLOOKUP(B17,#REF!,17,0),0))</f>
        <v>0</v>
      </c>
      <c r="V17" s="8">
        <f>SUM(IFERROR(VLOOKUP(B17,#REF!,18,0),0),IFERROR(VLOOKUP(B17,#REF!,18,0),0),IFERROR(VLOOKUP(B17,#REF!,21,0),0),IFERROR(VLOOKUP(B17,#REF!,18,0),0),IFERROR(VLOOKUP(B17,#REF!,18,0),0),IFERROR(VLOOKUP(B17,#REF!,18,0),0))</f>
        <v>0</v>
      </c>
      <c r="W17" s="14">
        <f t="shared" si="7"/>
        <v>0</v>
      </c>
      <c r="Y17" s="8">
        <f>合計!T3</f>
        <v>3001</v>
      </c>
      <c r="Z17" s="8" t="str">
        <f>合計!U3</f>
        <v>五十嵐　尚子</v>
      </c>
      <c r="AA17" s="8">
        <f>SUM(IFERROR(VLOOKUP($Y17,#REF!,3,0),0),IFERROR(VLOOKUP($Y17,#REF!,3,0),0),IFERROR(VLOOKUP($Y17,#REF!,3,0),0),IFERROR(VLOOKUP($Y17,#REF!,3,0),0),IFERROR(VLOOKUP($Y17,#REF!,3,0),0),IFERROR(VLOOKUP($Y17,#REF!,3,0),0))</f>
        <v>0</v>
      </c>
      <c r="AB17" s="8">
        <f>SUM(IFERROR(VLOOKUP($Y17,#REF!,4,0),0),IFERROR(VLOOKUP($Y17,#REF!,4,0),0),IFERROR(VLOOKUP($Y17,#REF!,4,0),0),IFERROR(VLOOKUP($Y17,#REF!,4,0),0),IFERROR(VLOOKUP($Y17,#REF!,4,0),0),IFERROR(VLOOKUP($Y17,#REF!,4,0),0))</f>
        <v>0</v>
      </c>
      <c r="AC17" s="8">
        <f>SUM(IFERROR(VLOOKUP($Y17,#REF!,5,0),0),IFERROR(VLOOKUP($Y17,#REF!,5,0),0),IFERROR(VLOOKUP($Y17,#REF!,5,0),0),IFERROR(VLOOKUP($Y17,#REF!,5,0),0),IFERROR(VLOOKUP($Y17,#REF!,5,0),0),IFERROR(VLOOKUP($Y17,#REF!,5,0),0))</f>
        <v>0</v>
      </c>
      <c r="AD17" s="8">
        <f>SUM(IFERROR(VLOOKUP($Y17,#REF!,6,0),0),IFERROR(VLOOKUP($Y17,#REF!,6,0),0),IFERROR(VLOOKUP($Y17,#REF!,6,0),0),IFERROR(VLOOKUP($Y17,#REF!,6,0),0),IFERROR(VLOOKUP($Y17,#REF!,6,0),IFERROR(VLOOKUP($Y17,#REF!,6,0),0)))</f>
        <v>0</v>
      </c>
      <c r="AE17" s="8">
        <f>IFERROR(VLOOKUP($Y17,#REF!,7,0),0)</f>
        <v>0</v>
      </c>
      <c r="AF17" s="8">
        <f>IFERROR(VLOOKUP($Y17,#REF!,8,0),0)</f>
        <v>0</v>
      </c>
      <c r="AG17" s="8">
        <f>IFERROR(VLOOKUP($Y17,#REF!,9,0),0)</f>
        <v>0</v>
      </c>
      <c r="AH17" s="8">
        <f>SUM(IFERROR(VLOOKUP($Y17,#REF!,7,0),0),IFERROR(VLOOKUP($Y17,#REF!,7,0),0),IFERROR(VLOOKUP($Y17,#REF!,10,0),0),IFERROR(VLOOKUP($Y17,#REF!,7,0),0),IFERROR(VLOOKUP($Y17,#REF!,7,0),0),IFERROR(VLOOKUP($Y17,#REF!,7,0),0))</f>
        <v>0</v>
      </c>
      <c r="AI17" s="8">
        <f>SUM(IFERROR(VLOOKUP($Y17,#REF!,8,0),0),IFERROR(VLOOKUP($Y17,#REF!,8,0),0),IFERROR(VLOOKUP($Y17,#REF!,11,0),0),IFERROR(VLOOKUP($Y17,#REF!,8,0),0),IFERROR(VLOOKUP($Y17,#REF!,8,0),0),IFERROR(VLOOKUP($Y17,#REF!,8,0),0))</f>
        <v>0</v>
      </c>
      <c r="AJ17" s="8">
        <f>SUM(IFERROR(VLOOKUP($Y17,#REF!,9,0),0),IFERROR(VLOOKUP($Y17,#REF!,9,0),0),IFERROR(VLOOKUP($Y17,#REF!,12,0),0),IFERROR(VLOOKUP($Y17,#REF!,9,0),0),IFERROR(VLOOKUP($Y17,#REF!,9,0),0),IFERROR(VLOOKUP($Y17,#REF!,9,0),0))</f>
        <v>0</v>
      </c>
      <c r="AK17" s="8">
        <f>SUM(IFERROR(VLOOKUP($Y17,#REF!,10,0),0),IFERROR(VLOOKUP($Y17,#REF!,10,0),0),IFERROR(VLOOKUP($Y17,#REF!,13,0),0),IFERROR(VLOOKUP($Y17,#REF!,10,0),0),IFERROR(VLOOKUP($Y17,#REF!,10,0),0),IFERROR(VLOOKUP($Y17,#REF!,10,0),0))</f>
        <v>0</v>
      </c>
      <c r="AL17" s="8">
        <f>SUM(IFERROR(VLOOKUP($Y17,#REF!,11,0),0),IFERROR(VLOOKUP($Y17,#REF!,11,0),0),IFERROR(VLOOKUP($Y17,#REF!,14,0),0),IFERROR(VLOOKUP($Y17,#REF!,11,0),0),IFERROR(VLOOKUP($Y17,#REF!,11,0),0),IFERROR(VLOOKUP($Y17,#REF!,11,0),0))</f>
        <v>0</v>
      </c>
      <c r="AM17" s="8">
        <f>SUM(IFERROR(VLOOKUP($Y17,#REF!,12,0),0),IFERROR(VLOOKUP($Y17,#REF!,12,0),0),IFERROR(VLOOKUP($Y17,#REF!,15,0),0),IFERROR(VLOOKUP($Y17,#REF!,12,0),0),IFERROR(VLOOKUP($Y17,#REF!,12,0),0),IFERROR(VLOOKUP($Y17,#REF!,12,0),0))</f>
        <v>0</v>
      </c>
      <c r="AN17" s="8">
        <f>SUM(IFERROR(VLOOKUP($Y17,#REF!,13,0),0),IFERROR(VLOOKUP($Y17,#REF!,13,0),0),IFERROR(VLOOKUP($Y17,#REF!,16,0),0),IFERROR(VLOOKUP($Y17,#REF!,13,0),0),IFERROR(VLOOKUP($Y17,#REF!,13,0),0),IFERROR(VLOOKUP($Y17,#REF!,13,0),0))</f>
        <v>0</v>
      </c>
      <c r="AO17" s="8">
        <f>SUM(IFERROR(VLOOKUP($Y17,#REF!,14,0),0),IFERROR(VLOOKUP($Y17,#REF!,14,0),0),IFERROR(VLOOKUP($Y17,#REF!,17,0),0),IFERROR(VLOOKUP($Y17,#REF!,14,0),0),IFERROR(VLOOKUP($Y17,#REF!,14,0),0),IFERROR(VLOOKUP($Y17,#REF!,14,0),0))</f>
        <v>0</v>
      </c>
      <c r="AP17" s="8">
        <f>SUM(IFERROR(VLOOKUP($Y17,#REF!,15,0),0),IFERROR(VLOOKUP($Y17,#REF!,15,0),0),IFERROR(VLOOKUP($Y17,#REF!,18,0),0),IFERROR(VLOOKUP($Y17,#REF!,15,0),0),IFERROR(VLOOKUP($Y17,#REF!,15,0),0),IFERROR(VLOOKUP($Y17,#REF!,15,0),0))</f>
        <v>0</v>
      </c>
      <c r="AQ17" s="8">
        <f t="shared" ref="AQ17:AQ47" si="12">SUM(AA17:AG17)</f>
        <v>0</v>
      </c>
      <c r="AR17" s="14">
        <f>SUM(IFERROR(VLOOKUP($Y17,#REF!,17,0),0),IFERROR(VLOOKUP($Y17,#REF!,17,0),0),IFERROR(VLOOKUP($Y17,#REF!,20,0),0),IFERROR(VLOOKUP($Y17,#REF!,17,0),0),IFERROR(VLOOKUP($Y17,#REF!,17,0),0),IFERROR(VLOOKUP($Y17,#REF!,17,0),0))</f>
        <v>0</v>
      </c>
      <c r="AS17" s="14">
        <f>SUM(IFERROR(VLOOKUP($Y17,#REF!,18,0),0),IFERROR(VLOOKUP($Y17,#REF!,18,0),0),IFERROR(VLOOKUP($Y17,#REF!,21,0),0),IFERROR(VLOOKUP($Y17,#REF!,18,0),0),IFERROR(VLOOKUP($Y17,#REF!,18,0),0),IFERROR(VLOOKUP($Y17,#REF!,18,0),0))</f>
        <v>0</v>
      </c>
      <c r="AT17" s="14">
        <f t="shared" ref="AT17:AT47" si="13">IFERROR(AS17/AR17,0)</f>
        <v>0</v>
      </c>
    </row>
    <row r="18" spans="2:46" x14ac:dyDescent="0.55000000000000004">
      <c r="B18" s="8">
        <f>合計!E17</f>
        <v>1087</v>
      </c>
      <c r="C18" s="8" t="str">
        <f>合計!F17</f>
        <v>西山　綾乃</v>
      </c>
      <c r="D18" s="8">
        <f>SUM(IFERROR(VLOOKUP(B18,#REF!,3,0),0),IFERROR(VLOOKUP(B18,#REF!,3,0),0),IFERROR(VLOOKUP(B18,#REF!,3,0),0),IFERROR(VLOOKUP(B18,#REF!,3,0),0),IFERROR(VLOOKUP(B18,#REF!,3,0),0),IFERROR(VLOOKUP(B18,#REF!,3,0),0))</f>
        <v>0</v>
      </c>
      <c r="E18" s="8">
        <f>SUM(IFERROR(VLOOKUP(B18,#REF!,4,0),0),IFERROR(VLOOKUP(B18,#REF!,4,0),0),IFERROR(VLOOKUP(B18,#REF!,4,0),0),IFERROR(VLOOKUP(B18,#REF!,4,0),0),IFERROR(VLOOKUP(B18,#REF!,4,0),0),IFERROR(VLOOKUP(B18,#REF!,4,0),0))</f>
        <v>0</v>
      </c>
      <c r="F18" s="8">
        <f>SUM(IFERROR(VLOOKUP(B18,#REF!,5,0),0),IFERROR(VLOOKUP(B18,#REF!,5,0),0),IFERROR(VLOOKUP(B18,#REF!,5,0),0),IFERROR(VLOOKUP(B18,#REF!,5,0),0),IFERROR(VLOOKUP(B18,#REF!,5,0),0),IFERROR(VLOOKUP(B18,#REF!,5,0),0))</f>
        <v>0</v>
      </c>
      <c r="G18" s="8">
        <f>SUM(IFERROR(VLOOKUP(B18,#REF!,6,0),0),IFERROR(VLOOKUP(B18,#REF!,6,0),0),IFERROR(VLOOKUP(B18,#REF!,6,0),0),IFERROR(VLOOKUP(B18,#REF!,6,0),0),IFERROR(VLOOKUP(B18,#REF!,6,0),0),IFERROR(VLOOKUP(B18,#REF!,6,0),0))</f>
        <v>0</v>
      </c>
      <c r="H18" s="8">
        <f>IFERROR(VLOOKUP(B18,#REF!,7,0),0)</f>
        <v>0</v>
      </c>
      <c r="I18" s="8">
        <f>IFERROR(VLOOKUP(B18,#REF!,8,0),0)</f>
        <v>0</v>
      </c>
      <c r="J18" s="8">
        <f>IFERROR(VLOOKUP(B18,#REF!,9,0),0)</f>
        <v>0</v>
      </c>
      <c r="K18" s="8">
        <f>SUM(IFERROR(VLOOKUP(B18,#REF!,7,0),0),IFERROR(VLOOKUP(B18,#REF!,7,0),0),IFERROR(VLOOKUP(B18,#REF!,10,0),0),IFERROR(VLOOKUP(B18,#REF!,7,0),0),IFERROR(VLOOKUP(B18,#REF!,7,0),0),IFERROR(VLOOKUP(B18,#REF!,7,0),0))</f>
        <v>0</v>
      </c>
      <c r="L18" s="8">
        <f>SUM(IFERROR(VLOOKUP(B18,#REF!,8,0),0),IFERROR(VLOOKUP(B18,#REF!,8,0),0),IFERROR(VLOOKUP(B18,#REF!,11,0),0),IFERROR(VLOOKUP(B18,#REF!,8,0),0),IFERROR(VLOOKUP(B18,#REF!,8,0),0),IFERROR(VLOOKUP(B18,#REF!,8,0),0))</f>
        <v>0</v>
      </c>
      <c r="M18" s="8">
        <f>SUM(IFERROR(VLOOKUP(B18,#REF!,9,0),0),IFERROR(VLOOKUP(B18,#REF!,9,0),0),IFERROR(VLOOKUP(B18,#REF!,12,0),0),IFERROR(VLOOKUP(B18,#REF!,9,0),0),IFERROR(VLOOKUP(B18,#REF!,9,0),0),IFERROR(VLOOKUP(B18,#REF!,9,0),0))</f>
        <v>0</v>
      </c>
      <c r="N18" s="8">
        <f>SUM(IFERROR(VLOOKUP(B18,#REF!,10,0),0),IFERROR(VLOOKUP(B18,#REF!,10,0),0),IFERROR(VLOOKUP(B18,#REF!,13,0),0),IFERROR(VLOOKUP(B18,#REF!,10,0),0),IFERROR(VLOOKUP(B18,#REF!,10,0),0),IFERROR(VLOOKUP(B18,#REF!,10,0),0))</f>
        <v>0</v>
      </c>
      <c r="O18" s="8">
        <f>SUM(IFERROR(VLOOKUP(B18,#REF!,11,0),0),IFERROR(VLOOKUP(B18,#REF!,11,0),0),IFERROR(VLOOKUP(B18,#REF!,14,0),0),IFERROR(VLOOKUP(B18,#REF!,11,0),0),IFERROR(VLOOKUP(B18,#REF!,11,0),0),IFERROR(VLOOKUP(B18,#REF!,11,0),0))</f>
        <v>0</v>
      </c>
      <c r="P18" s="8">
        <f>SUM(IFERROR(VLOOKUP(B18,#REF!,12,0),0),IFERROR(VLOOKUP(B18,#REF!,12,0),0),IFERROR(VLOOKUP(B18,#REF!,15,0),0),IFERROR(VLOOKUP(B18,#REF!,12,0),0),IFERROR(VLOOKUP(B18,#REF!,12,0),0),IFERROR(VLOOKUP(B18,#REF!,15,0),0))</f>
        <v>0</v>
      </c>
      <c r="Q18" s="8">
        <f>SUM(IFERROR(VLOOKUP(B18,#REF!,13,0),0),IFERROR(VLOOKUP(B18,#REF!,13,0),0),IFERROR(VLOOKUP(B18,#REF!,16,0),0),IFERROR(VLOOKUP(B18,#REF!,13,0),0),IFERROR(VLOOKUP(B18,#REF!,13,0),0),IFERROR(VLOOKUP(B18,#REF!,13,0),0))</f>
        <v>0</v>
      </c>
      <c r="R18" s="8">
        <f>SUM(IFERROR(VLOOKUP(B18,#REF!,14,0),0),IFERROR(VLOOKUP(B18,#REF!,14,0),0),IFERROR(VLOOKUP(B18,#REF!,17,0),0),IFERROR(VLOOKUP(B18,#REF!,14,0),0),IFERROR(VLOOKUP(B18,#REF!,14,0),0),IFERROR(VLOOKUP(B18,#REF!,14,0),0))</f>
        <v>0</v>
      </c>
      <c r="S18" s="8">
        <f>SUM(IFERROR(VLOOKUP(B18,#REF!,15,0),0),IFERROR(VLOOKUP(B18,#REF!,15,0),0),IFERROR(VLOOKUP(B18,#REF!,18,0),0),IFERROR(VLOOKUP(B18,#REF!,15,0),0),IFERROR(VLOOKUP(B18,#REF!,15,0),0),IFERROR(VLOOKUP(B18,#REF!,15,0),0))</f>
        <v>0</v>
      </c>
      <c r="T18" s="8">
        <f t="shared" si="6"/>
        <v>0</v>
      </c>
      <c r="U18" s="8">
        <f>SUM(IFERROR(VLOOKUP(B18,#REF!,17,0),0),IFERROR(VLOOKUP(B18,#REF!,17,0),0),IFERROR(VLOOKUP(B18,#REF!,20,0),0),IFERROR(VLOOKUP(B18,#REF!,17,0),0),IFERROR(VLOOKUP(B18,#REF!,17,0),0),IFERROR(VLOOKUP(B18,#REF!,17,0),0))</f>
        <v>0</v>
      </c>
      <c r="V18" s="8">
        <f>SUM(IFERROR(VLOOKUP(B18,#REF!,18,0),0),IFERROR(VLOOKUP(B18,#REF!,18,0),0),IFERROR(VLOOKUP(B18,#REF!,21,0),0),IFERROR(VLOOKUP(B18,#REF!,18,0),0),IFERROR(VLOOKUP(B18,#REF!,18,0),0),IFERROR(VLOOKUP(B18,#REF!,18,0),0))</f>
        <v>0</v>
      </c>
      <c r="W18" s="14">
        <f t="shared" si="7"/>
        <v>0</v>
      </c>
      <c r="Y18" s="8">
        <f>合計!T4</f>
        <v>3006</v>
      </c>
      <c r="Z18" s="8" t="str">
        <f>合計!U4</f>
        <v>石井　七海</v>
      </c>
      <c r="AA18" s="8">
        <f>SUM(IFERROR(VLOOKUP($Y18,#REF!,3,0),0),IFERROR(VLOOKUP($Y18,#REF!,3,0),0),IFERROR(VLOOKUP($Y18,#REF!,3,0),0),IFERROR(VLOOKUP($Y18,#REF!,3,0),0),IFERROR(VLOOKUP($Y18,#REF!,3,0),0),IFERROR(VLOOKUP($Y18,#REF!,3,0),0))</f>
        <v>0</v>
      </c>
      <c r="AB18" s="8">
        <f>SUM(IFERROR(VLOOKUP($Y18,#REF!,4,0),0),IFERROR(VLOOKUP($Y18,#REF!,4,0),0),IFERROR(VLOOKUP($Y18,#REF!,4,0),0),IFERROR(VLOOKUP($Y18,#REF!,4,0),0),IFERROR(VLOOKUP($Y18,#REF!,4,0),0),IFERROR(VLOOKUP($Y18,#REF!,4,0),0))</f>
        <v>0</v>
      </c>
      <c r="AC18" s="8">
        <f>SUM(IFERROR(VLOOKUP($Y18,#REF!,5,0),0),IFERROR(VLOOKUP($Y18,#REF!,5,0),0),IFERROR(VLOOKUP($Y18,#REF!,5,0),0),IFERROR(VLOOKUP($Y18,#REF!,5,0),0),IFERROR(VLOOKUP($Y18,#REF!,5,0),0),IFERROR(VLOOKUP($Y18,#REF!,5,0),0))</f>
        <v>0</v>
      </c>
      <c r="AD18" s="8">
        <f>SUM(IFERROR(VLOOKUP($Y18,#REF!,6,0),0),IFERROR(VLOOKUP($Y18,#REF!,6,0),0),IFERROR(VLOOKUP($Y18,#REF!,6,0),0),IFERROR(VLOOKUP($Y18,#REF!,6,0),0),IFERROR(VLOOKUP($Y18,#REF!,6,0),IFERROR(VLOOKUP($Y18,#REF!,6,0),0)))</f>
        <v>0</v>
      </c>
      <c r="AE18" s="8">
        <f>IFERROR(VLOOKUP($Y18,#REF!,7,0),0)</f>
        <v>0</v>
      </c>
      <c r="AF18" s="8">
        <f>IFERROR(VLOOKUP($Y18,#REF!,8,0),0)</f>
        <v>0</v>
      </c>
      <c r="AG18" s="8">
        <f>IFERROR(VLOOKUP($Y18,#REF!,9,0),0)</f>
        <v>0</v>
      </c>
      <c r="AH18" s="8">
        <f>SUM(IFERROR(VLOOKUP($Y18,#REF!,7,0),0),IFERROR(VLOOKUP($Y18,#REF!,7,0),0),IFERROR(VLOOKUP($Y18,#REF!,10,0),0),IFERROR(VLOOKUP($Y18,#REF!,7,0),0),IFERROR(VLOOKUP($Y18,#REF!,7,0),0),IFERROR(VLOOKUP($Y18,#REF!,7,0),0))</f>
        <v>0</v>
      </c>
      <c r="AI18" s="8">
        <f>SUM(IFERROR(VLOOKUP($Y18,#REF!,8,0),0),IFERROR(VLOOKUP($Y18,#REF!,8,0),0),IFERROR(VLOOKUP($Y18,#REF!,11,0),0),IFERROR(VLOOKUP($Y18,#REF!,8,0),0),IFERROR(VLOOKUP($Y18,#REF!,8,0),0),IFERROR(VLOOKUP($Y18,#REF!,8,0),0))</f>
        <v>0</v>
      </c>
      <c r="AJ18" s="8">
        <f>SUM(IFERROR(VLOOKUP($Y18,#REF!,9,0),0),IFERROR(VLOOKUP($Y18,#REF!,9,0),0),IFERROR(VLOOKUP($Y18,#REF!,12,0),0),IFERROR(VLOOKUP($Y18,#REF!,9,0),0),IFERROR(VLOOKUP($Y18,#REF!,9,0),0),IFERROR(VLOOKUP($Y18,#REF!,9,0),0))</f>
        <v>0</v>
      </c>
      <c r="AK18" s="8">
        <f>SUM(IFERROR(VLOOKUP($Y18,#REF!,10,0),0),IFERROR(VLOOKUP($Y18,#REF!,10,0),0),IFERROR(VLOOKUP($Y18,#REF!,13,0),0),IFERROR(VLOOKUP($Y18,#REF!,10,0),0),IFERROR(VLOOKUP($Y18,#REF!,10,0),0),IFERROR(VLOOKUP($Y18,#REF!,10,0),0))</f>
        <v>0</v>
      </c>
      <c r="AL18" s="8">
        <f>SUM(IFERROR(VLOOKUP($Y18,#REF!,11,0),0),IFERROR(VLOOKUP($Y18,#REF!,11,0),0),IFERROR(VLOOKUP($Y18,#REF!,14,0),0),IFERROR(VLOOKUP($Y18,#REF!,11,0),0),IFERROR(VLOOKUP($Y18,#REF!,11,0),0),IFERROR(VLOOKUP($Y18,#REF!,11,0),0))</f>
        <v>0</v>
      </c>
      <c r="AM18" s="8">
        <f>SUM(IFERROR(VLOOKUP($Y18,#REF!,12,0),0),IFERROR(VLOOKUP($Y18,#REF!,12,0),0),IFERROR(VLOOKUP($Y18,#REF!,15,0),0),IFERROR(VLOOKUP($Y18,#REF!,12,0),0),IFERROR(VLOOKUP($Y18,#REF!,12,0),0),IFERROR(VLOOKUP($Y18,#REF!,12,0),0))</f>
        <v>0</v>
      </c>
      <c r="AN18" s="8">
        <f>SUM(IFERROR(VLOOKUP($Y18,#REF!,13,0),0),IFERROR(VLOOKUP($Y18,#REF!,13,0),0),IFERROR(VLOOKUP($Y18,#REF!,16,0),0),IFERROR(VLOOKUP($Y18,#REF!,13,0),0),IFERROR(VLOOKUP($Y18,#REF!,13,0),0),IFERROR(VLOOKUP($Y18,#REF!,13,0),0))</f>
        <v>0</v>
      </c>
      <c r="AO18" s="8">
        <f>SUM(IFERROR(VLOOKUP($Y18,#REF!,14,0),0),IFERROR(VLOOKUP($Y18,#REF!,14,0),0),IFERROR(VLOOKUP($Y18,#REF!,17,0),0),IFERROR(VLOOKUP($Y18,#REF!,14,0),0),IFERROR(VLOOKUP($Y18,#REF!,14,0),0),IFERROR(VLOOKUP($Y18,#REF!,14,0),0))</f>
        <v>0</v>
      </c>
      <c r="AP18" s="8">
        <f>SUM(IFERROR(VLOOKUP($Y18,#REF!,15,0),0),IFERROR(VLOOKUP($Y18,#REF!,15,0),0),IFERROR(VLOOKUP($Y18,#REF!,18,0),0),IFERROR(VLOOKUP($Y18,#REF!,15,0),0),IFERROR(VLOOKUP($Y18,#REF!,15,0),0),IFERROR(VLOOKUP($Y18,#REF!,15,0),0))</f>
        <v>0</v>
      </c>
      <c r="AQ18" s="8">
        <f t="shared" si="12"/>
        <v>0</v>
      </c>
      <c r="AR18" s="14">
        <f>SUM(IFERROR(VLOOKUP($Y18,#REF!,17,0),0),IFERROR(VLOOKUP($Y18,#REF!,17,0),0),IFERROR(VLOOKUP($Y18,#REF!,20,0),0),IFERROR(VLOOKUP($Y18,#REF!,17,0),0),IFERROR(VLOOKUP($Y18,#REF!,17,0),0),IFERROR(VLOOKUP($Y18,#REF!,17,0),0))</f>
        <v>0</v>
      </c>
      <c r="AS18" s="14">
        <f>SUM(IFERROR(VLOOKUP($Y18,#REF!,18,0),0),IFERROR(VLOOKUP($Y18,#REF!,18,0),0),IFERROR(VLOOKUP($Y18,#REF!,21,0),0),IFERROR(VLOOKUP($Y18,#REF!,18,0),0),IFERROR(VLOOKUP($Y18,#REF!,18,0),0),IFERROR(VLOOKUP($Y18,#REF!,18,0),0))</f>
        <v>0</v>
      </c>
      <c r="AT18" s="14">
        <f t="shared" si="13"/>
        <v>0</v>
      </c>
    </row>
    <row r="19" spans="2:46" x14ac:dyDescent="0.55000000000000004">
      <c r="B19" s="8">
        <f>合計!E18</f>
        <v>1090</v>
      </c>
      <c r="C19" s="8" t="str">
        <f>合計!F18</f>
        <v>辻本　富弘</v>
      </c>
      <c r="D19" s="8">
        <f>SUM(IFERROR(VLOOKUP(B19,#REF!,3,0),0),IFERROR(VLOOKUP(B19,#REF!,3,0),0),IFERROR(VLOOKUP(B19,#REF!,3,0),0),IFERROR(VLOOKUP(B19,#REF!,3,0),0),IFERROR(VLOOKUP(B19,#REF!,3,0),0),IFERROR(VLOOKUP(B19,#REF!,3,0),0))</f>
        <v>0</v>
      </c>
      <c r="E19" s="8">
        <f>SUM(IFERROR(VLOOKUP(B19,#REF!,4,0),0),IFERROR(VLOOKUP(B19,#REF!,4,0),0),IFERROR(VLOOKUP(B19,#REF!,4,0),0),IFERROR(VLOOKUP(B19,#REF!,4,0),0),IFERROR(VLOOKUP(B19,#REF!,4,0),0),IFERROR(VLOOKUP(B19,#REF!,4,0),0))</f>
        <v>0</v>
      </c>
      <c r="F19" s="8">
        <f>SUM(IFERROR(VLOOKUP(B19,#REF!,5,0),0),IFERROR(VLOOKUP(B19,#REF!,5,0),0),IFERROR(VLOOKUP(B19,#REF!,5,0),0),IFERROR(VLOOKUP(B19,#REF!,5,0),0),IFERROR(VLOOKUP(B19,#REF!,5,0),0),IFERROR(VLOOKUP(B19,#REF!,5,0),0))</f>
        <v>0</v>
      </c>
      <c r="G19" s="8">
        <f>SUM(IFERROR(VLOOKUP(B19,#REF!,6,0),0),IFERROR(VLOOKUP(B19,#REF!,6,0),0),IFERROR(VLOOKUP(B19,#REF!,6,0),0),IFERROR(VLOOKUP(B19,#REF!,6,0),0),IFERROR(VLOOKUP(B19,#REF!,6,0),0),IFERROR(VLOOKUP(B19,#REF!,6,0),0))</f>
        <v>0</v>
      </c>
      <c r="H19" s="8">
        <f>IFERROR(VLOOKUP(B19,#REF!,7,0),0)</f>
        <v>0</v>
      </c>
      <c r="I19" s="8">
        <f>IFERROR(VLOOKUP(B19,#REF!,8,0),0)</f>
        <v>0</v>
      </c>
      <c r="J19" s="8">
        <f>IFERROR(VLOOKUP(B19,#REF!,9,0),0)</f>
        <v>0</v>
      </c>
      <c r="K19" s="8">
        <f>SUM(IFERROR(VLOOKUP(B19,#REF!,7,0),0),IFERROR(VLOOKUP(B19,#REF!,7,0),0),IFERROR(VLOOKUP(B19,#REF!,10,0),0),IFERROR(VLOOKUP(B19,#REF!,7,0),0),IFERROR(VLOOKUP(B19,#REF!,7,0),0),IFERROR(VLOOKUP(B19,#REF!,7,0),0))</f>
        <v>0</v>
      </c>
      <c r="L19" s="8">
        <f>SUM(IFERROR(VLOOKUP(B19,#REF!,8,0),0),IFERROR(VLOOKUP(B19,#REF!,8,0),0),IFERROR(VLOOKUP(B19,#REF!,11,0),0),IFERROR(VLOOKUP(B19,#REF!,8,0),0),IFERROR(VLOOKUP(B19,#REF!,8,0),0),IFERROR(VLOOKUP(B19,#REF!,8,0),0))</f>
        <v>0</v>
      </c>
      <c r="M19" s="8">
        <f>SUM(IFERROR(VLOOKUP(B19,#REF!,9,0),0),IFERROR(VLOOKUP(B19,#REF!,9,0),0),IFERROR(VLOOKUP(B19,#REF!,12,0),0),IFERROR(VLOOKUP(B19,#REF!,9,0),0),IFERROR(VLOOKUP(B19,#REF!,9,0),0),IFERROR(VLOOKUP(B19,#REF!,9,0),0))</f>
        <v>0</v>
      </c>
      <c r="N19" s="8">
        <f>SUM(IFERROR(VLOOKUP(B19,#REF!,10,0),0),IFERROR(VLOOKUP(B19,#REF!,10,0),0),IFERROR(VLOOKUP(B19,#REF!,13,0),0),IFERROR(VLOOKUP(B19,#REF!,10,0),0),IFERROR(VLOOKUP(B19,#REF!,10,0),0),IFERROR(VLOOKUP(B19,#REF!,10,0),0))</f>
        <v>0</v>
      </c>
      <c r="O19" s="8">
        <f>SUM(IFERROR(VLOOKUP(B19,#REF!,11,0),0),IFERROR(VLOOKUP(B19,#REF!,11,0),0),IFERROR(VLOOKUP(B19,#REF!,14,0),0),IFERROR(VLOOKUP(B19,#REF!,11,0),0),IFERROR(VLOOKUP(B19,#REF!,11,0),0),IFERROR(VLOOKUP(B19,#REF!,11,0),0))</f>
        <v>0</v>
      </c>
      <c r="P19" s="8">
        <f>SUM(IFERROR(VLOOKUP(B19,#REF!,12,0),0),IFERROR(VLOOKUP(B19,#REF!,12,0),0),IFERROR(VLOOKUP(B19,#REF!,15,0),0),IFERROR(VLOOKUP(B19,#REF!,12,0),0),IFERROR(VLOOKUP(B19,#REF!,12,0),0),IFERROR(VLOOKUP(B19,#REF!,15,0),0))</f>
        <v>0</v>
      </c>
      <c r="Q19" s="8">
        <f>SUM(IFERROR(VLOOKUP(B19,#REF!,13,0),0),IFERROR(VLOOKUP(B19,#REF!,13,0),0),IFERROR(VLOOKUP(B19,#REF!,16,0),0),IFERROR(VLOOKUP(B19,#REF!,13,0),0),IFERROR(VLOOKUP(B19,#REF!,13,0),0),IFERROR(VLOOKUP(B19,#REF!,13,0),0))</f>
        <v>0</v>
      </c>
      <c r="R19" s="8">
        <f>SUM(IFERROR(VLOOKUP(B19,#REF!,14,0),0),IFERROR(VLOOKUP(B19,#REF!,14,0),0),IFERROR(VLOOKUP(B19,#REF!,17,0),0),IFERROR(VLOOKUP(B19,#REF!,14,0),0),IFERROR(VLOOKUP(B19,#REF!,14,0),0),IFERROR(VLOOKUP(B19,#REF!,14,0),0))</f>
        <v>0</v>
      </c>
      <c r="S19" s="8">
        <f>SUM(IFERROR(VLOOKUP(B19,#REF!,15,0),0),IFERROR(VLOOKUP(B19,#REF!,15,0),0),IFERROR(VLOOKUP(B19,#REF!,18,0),0),IFERROR(VLOOKUP(B19,#REF!,15,0),0),IFERROR(VLOOKUP(B19,#REF!,15,0),0),IFERROR(VLOOKUP(B19,#REF!,15,0),0))</f>
        <v>0</v>
      </c>
      <c r="T19" s="8">
        <f t="shared" si="6"/>
        <v>0</v>
      </c>
      <c r="U19" s="8">
        <f>SUM(IFERROR(VLOOKUP(B19,#REF!,17,0),0),IFERROR(VLOOKUP(B19,#REF!,17,0),0),IFERROR(VLOOKUP(B19,#REF!,20,0),0),IFERROR(VLOOKUP(B19,#REF!,17,0),0),IFERROR(VLOOKUP(B19,#REF!,17,0),0),IFERROR(VLOOKUP(B19,#REF!,17,0),0))</f>
        <v>0</v>
      </c>
      <c r="V19" s="8">
        <f>SUM(IFERROR(VLOOKUP(B19,#REF!,18,0),0),IFERROR(VLOOKUP(B19,#REF!,18,0),0),IFERROR(VLOOKUP(B19,#REF!,21,0),0),IFERROR(VLOOKUP(B19,#REF!,18,0),0),IFERROR(VLOOKUP(B19,#REF!,18,0),0),IFERROR(VLOOKUP(B19,#REF!,18,0),0))</f>
        <v>0</v>
      </c>
      <c r="W19" s="14">
        <f t="shared" si="7"/>
        <v>0</v>
      </c>
      <c r="Y19" s="8">
        <f>合計!T5</f>
        <v>3008</v>
      </c>
      <c r="Z19" s="8" t="str">
        <f>合計!U5</f>
        <v>村田　清恵</v>
      </c>
      <c r="AA19" s="8">
        <f>SUM(IFERROR(VLOOKUP($Y19,#REF!,3,0),0),IFERROR(VLOOKUP($Y19,#REF!,3,0),0),IFERROR(VLOOKUP($Y19,#REF!,3,0),0),IFERROR(VLOOKUP($Y19,#REF!,3,0),0),IFERROR(VLOOKUP($Y19,#REF!,3,0),0),IFERROR(VLOOKUP($Y19,#REF!,3,0),0))</f>
        <v>0</v>
      </c>
      <c r="AB19" s="8">
        <f>SUM(IFERROR(VLOOKUP($Y19,#REF!,4,0),0),IFERROR(VLOOKUP($Y19,#REF!,4,0),0),IFERROR(VLOOKUP($Y19,#REF!,4,0),0),IFERROR(VLOOKUP($Y19,#REF!,4,0),0),IFERROR(VLOOKUP($Y19,#REF!,4,0),0),IFERROR(VLOOKUP($Y19,#REF!,4,0),0))</f>
        <v>0</v>
      </c>
      <c r="AC19" s="8">
        <f>SUM(IFERROR(VLOOKUP($Y19,#REF!,5,0),0),IFERROR(VLOOKUP($Y19,#REF!,5,0),0),IFERROR(VLOOKUP($Y19,#REF!,5,0),0),IFERROR(VLOOKUP($Y19,#REF!,5,0),0),IFERROR(VLOOKUP($Y19,#REF!,5,0),0),IFERROR(VLOOKUP($Y19,#REF!,5,0),0))</f>
        <v>0</v>
      </c>
      <c r="AD19" s="8">
        <f>SUM(IFERROR(VLOOKUP($Y19,#REF!,6,0),0),IFERROR(VLOOKUP($Y19,#REF!,6,0),0),IFERROR(VLOOKUP($Y19,#REF!,6,0),0),IFERROR(VLOOKUP($Y19,#REF!,6,0),0),IFERROR(VLOOKUP($Y19,#REF!,6,0),IFERROR(VLOOKUP($Y19,#REF!,6,0),0)))</f>
        <v>0</v>
      </c>
      <c r="AE19" s="8">
        <f>IFERROR(VLOOKUP($Y19,#REF!,7,0),0)</f>
        <v>0</v>
      </c>
      <c r="AF19" s="8">
        <f>IFERROR(VLOOKUP($Y19,#REF!,8,0),0)</f>
        <v>0</v>
      </c>
      <c r="AG19" s="8">
        <f>IFERROR(VLOOKUP($Y19,#REF!,9,0),0)</f>
        <v>0</v>
      </c>
      <c r="AH19" s="8">
        <f>SUM(IFERROR(VLOOKUP($Y19,#REF!,7,0),0),IFERROR(VLOOKUP($Y19,#REF!,7,0),0),IFERROR(VLOOKUP($Y19,#REF!,10,0),0),IFERROR(VLOOKUP($Y19,#REF!,7,0),0),IFERROR(VLOOKUP($Y19,#REF!,7,0),0),IFERROR(VLOOKUP($Y19,#REF!,7,0),0))</f>
        <v>0</v>
      </c>
      <c r="AI19" s="8">
        <f>SUM(IFERROR(VLOOKUP($Y19,#REF!,8,0),0),IFERROR(VLOOKUP($Y19,#REF!,8,0),0),IFERROR(VLOOKUP($Y19,#REF!,11,0),0),IFERROR(VLOOKUP($Y19,#REF!,8,0),0),IFERROR(VLOOKUP($Y19,#REF!,8,0),0),IFERROR(VLOOKUP($Y19,#REF!,8,0),0))</f>
        <v>0</v>
      </c>
      <c r="AJ19" s="8">
        <f>SUM(IFERROR(VLOOKUP($Y19,#REF!,9,0),0),IFERROR(VLOOKUP($Y19,#REF!,9,0),0),IFERROR(VLOOKUP($Y19,#REF!,12,0),0),IFERROR(VLOOKUP($Y19,#REF!,9,0),0),IFERROR(VLOOKUP($Y19,#REF!,9,0),0),IFERROR(VLOOKUP($Y19,#REF!,9,0),0))</f>
        <v>0</v>
      </c>
      <c r="AK19" s="8">
        <f>SUM(IFERROR(VLOOKUP($Y19,#REF!,10,0),0),IFERROR(VLOOKUP($Y19,#REF!,10,0),0),IFERROR(VLOOKUP($Y19,#REF!,13,0),0),IFERROR(VLOOKUP($Y19,#REF!,10,0),0),IFERROR(VLOOKUP($Y19,#REF!,10,0),0),IFERROR(VLOOKUP($Y19,#REF!,10,0),0))</f>
        <v>0</v>
      </c>
      <c r="AL19" s="8">
        <f>SUM(IFERROR(VLOOKUP($Y19,#REF!,11,0),0),IFERROR(VLOOKUP($Y19,#REF!,11,0),0),IFERROR(VLOOKUP($Y19,#REF!,14,0),0),IFERROR(VLOOKUP($Y19,#REF!,11,0),0),IFERROR(VLOOKUP($Y19,#REF!,11,0),0),IFERROR(VLOOKUP($Y19,#REF!,11,0),0))</f>
        <v>0</v>
      </c>
      <c r="AM19" s="8">
        <f>SUM(IFERROR(VLOOKUP($Y19,#REF!,12,0),0),IFERROR(VLOOKUP($Y19,#REF!,12,0),0),IFERROR(VLOOKUP($Y19,#REF!,15,0),0),IFERROR(VLOOKUP($Y19,#REF!,12,0),0),IFERROR(VLOOKUP($Y19,#REF!,12,0),0),IFERROR(VLOOKUP($Y19,#REF!,12,0),0))</f>
        <v>0</v>
      </c>
      <c r="AN19" s="8">
        <f>SUM(IFERROR(VLOOKUP($Y19,#REF!,13,0),0),IFERROR(VLOOKUP($Y19,#REF!,13,0),0),IFERROR(VLOOKUP($Y19,#REF!,16,0),0),IFERROR(VLOOKUP($Y19,#REF!,13,0),0),IFERROR(VLOOKUP($Y19,#REF!,13,0),0),IFERROR(VLOOKUP($Y19,#REF!,13,0),0))</f>
        <v>0</v>
      </c>
      <c r="AO19" s="8">
        <f>SUM(IFERROR(VLOOKUP($Y19,#REF!,14,0),0),IFERROR(VLOOKUP($Y19,#REF!,14,0),0),IFERROR(VLOOKUP($Y19,#REF!,17,0),0),IFERROR(VLOOKUP($Y19,#REF!,14,0),0),IFERROR(VLOOKUP($Y19,#REF!,14,0),0),IFERROR(VLOOKUP($Y19,#REF!,14,0),0))</f>
        <v>0</v>
      </c>
      <c r="AP19" s="8">
        <f>SUM(IFERROR(VLOOKUP($Y19,#REF!,15,0),0),IFERROR(VLOOKUP($Y19,#REF!,15,0),0),IFERROR(VLOOKUP($Y19,#REF!,18,0),0),IFERROR(VLOOKUP($Y19,#REF!,15,0),0),IFERROR(VLOOKUP($Y19,#REF!,15,0),0),IFERROR(VLOOKUP($Y19,#REF!,15,0),0))</f>
        <v>0</v>
      </c>
      <c r="AQ19" s="8">
        <f t="shared" si="12"/>
        <v>0</v>
      </c>
      <c r="AR19" s="14">
        <f>SUM(IFERROR(VLOOKUP($Y19,#REF!,17,0),0),IFERROR(VLOOKUP($Y19,#REF!,17,0),0),IFERROR(VLOOKUP($Y19,#REF!,20,0),0),IFERROR(VLOOKUP($Y19,#REF!,17,0),0),IFERROR(VLOOKUP($Y19,#REF!,17,0),0),IFERROR(VLOOKUP($Y19,#REF!,17,0),0))</f>
        <v>0</v>
      </c>
      <c r="AS19" s="14">
        <f>SUM(IFERROR(VLOOKUP($Y19,#REF!,18,0),0),IFERROR(VLOOKUP($Y19,#REF!,18,0),0),IFERROR(VLOOKUP($Y19,#REF!,21,0),0),IFERROR(VLOOKUP($Y19,#REF!,18,0),0),IFERROR(VLOOKUP($Y19,#REF!,18,0),0),IFERROR(VLOOKUP($Y19,#REF!,18,0),0))</f>
        <v>0</v>
      </c>
      <c r="AT19" s="14">
        <f t="shared" si="13"/>
        <v>0</v>
      </c>
    </row>
    <row r="20" spans="2:46" x14ac:dyDescent="0.55000000000000004">
      <c r="B20" s="8">
        <f>合計!E19</f>
        <v>1091</v>
      </c>
      <c r="C20" s="8" t="str">
        <f>合計!F19</f>
        <v>ヴァンフィースさや</v>
      </c>
      <c r="D20" s="8">
        <f>SUM(IFERROR(VLOOKUP(B20,#REF!,3,0),0),IFERROR(VLOOKUP(B20,#REF!,3,0),0),IFERROR(VLOOKUP(B20,#REF!,3,0),0),IFERROR(VLOOKUP(B20,#REF!,3,0),0),IFERROR(VLOOKUP(B20,#REF!,3,0),0),IFERROR(VLOOKUP(B20,#REF!,3,0),0))</f>
        <v>0</v>
      </c>
      <c r="E20" s="8">
        <f>SUM(IFERROR(VLOOKUP(B20,#REF!,4,0),0),IFERROR(VLOOKUP(B20,#REF!,4,0),0),IFERROR(VLOOKUP(B20,#REF!,4,0),0),IFERROR(VLOOKUP(B20,#REF!,4,0),0),IFERROR(VLOOKUP(B20,#REF!,4,0),0),IFERROR(VLOOKUP(B20,#REF!,4,0),0))</f>
        <v>0</v>
      </c>
      <c r="F20" s="8">
        <f>SUM(IFERROR(VLOOKUP(B20,#REF!,5,0),0),IFERROR(VLOOKUP(B20,#REF!,5,0),0),IFERROR(VLOOKUP(B20,#REF!,5,0),0),IFERROR(VLOOKUP(B20,#REF!,5,0),0),IFERROR(VLOOKUP(B20,#REF!,5,0),0),IFERROR(VLOOKUP(B20,#REF!,5,0),0))</f>
        <v>0</v>
      </c>
      <c r="G20" s="8">
        <f>SUM(IFERROR(VLOOKUP(B20,#REF!,6,0),0),IFERROR(VLOOKUP(B20,#REF!,6,0),0),IFERROR(VLOOKUP(B20,#REF!,6,0),0),IFERROR(VLOOKUP(B20,#REF!,6,0),0),IFERROR(VLOOKUP(B20,#REF!,6,0),0),IFERROR(VLOOKUP(B20,#REF!,6,0),0))</f>
        <v>0</v>
      </c>
      <c r="H20" s="8">
        <f>IFERROR(VLOOKUP(B20,#REF!,7,0),0)</f>
        <v>0</v>
      </c>
      <c r="I20" s="8">
        <f>IFERROR(VLOOKUP(B20,#REF!,8,0),0)</f>
        <v>0</v>
      </c>
      <c r="J20" s="8">
        <f>IFERROR(VLOOKUP(B20,#REF!,9,0),0)</f>
        <v>0</v>
      </c>
      <c r="K20" s="8">
        <f>SUM(IFERROR(VLOOKUP(B20,#REF!,7,0),0),IFERROR(VLOOKUP(B20,#REF!,7,0),0),IFERROR(VLOOKUP(B20,#REF!,10,0),0),IFERROR(VLOOKUP(B20,#REF!,7,0),0),IFERROR(VLOOKUP(B20,#REF!,7,0),0),IFERROR(VLOOKUP(B20,#REF!,7,0),0))</f>
        <v>0</v>
      </c>
      <c r="L20" s="8">
        <f>SUM(IFERROR(VLOOKUP(B20,#REF!,8,0),0),IFERROR(VLOOKUP(B20,#REF!,8,0),0),IFERROR(VLOOKUP(B20,#REF!,11,0),0),IFERROR(VLOOKUP(B20,#REF!,8,0),0),IFERROR(VLOOKUP(B20,#REF!,8,0),0),IFERROR(VLOOKUP(B20,#REF!,8,0),0))</f>
        <v>0</v>
      </c>
      <c r="M20" s="8">
        <f>SUM(IFERROR(VLOOKUP(B20,#REF!,9,0),0),IFERROR(VLOOKUP(B20,#REF!,9,0),0),IFERROR(VLOOKUP(B20,#REF!,12,0),0),IFERROR(VLOOKUP(B20,#REF!,9,0),0),IFERROR(VLOOKUP(B20,#REF!,9,0),0),IFERROR(VLOOKUP(B20,#REF!,9,0),0))</f>
        <v>0</v>
      </c>
      <c r="N20" s="8">
        <f>SUM(IFERROR(VLOOKUP(B20,#REF!,10,0),0),IFERROR(VLOOKUP(B20,#REF!,10,0),0),IFERROR(VLOOKUP(B20,#REF!,13,0),0),IFERROR(VLOOKUP(B20,#REF!,10,0),0),IFERROR(VLOOKUP(B20,#REF!,10,0),0),IFERROR(VLOOKUP(B20,#REF!,10,0),0))</f>
        <v>0</v>
      </c>
      <c r="O20" s="8">
        <f>SUM(IFERROR(VLOOKUP(B20,#REF!,11,0),0),IFERROR(VLOOKUP(B20,#REF!,11,0),0),IFERROR(VLOOKUP(B20,#REF!,14,0),0),IFERROR(VLOOKUP(B20,#REF!,11,0),0),IFERROR(VLOOKUP(B20,#REF!,11,0),0),IFERROR(VLOOKUP(B20,#REF!,11,0),0))</f>
        <v>0</v>
      </c>
      <c r="P20" s="8">
        <f>SUM(IFERROR(VLOOKUP(B20,#REF!,12,0),0),IFERROR(VLOOKUP(B20,#REF!,12,0),0),IFERROR(VLOOKUP(B20,#REF!,15,0),0),IFERROR(VLOOKUP(B20,#REF!,12,0),0),IFERROR(VLOOKUP(B20,#REF!,12,0),0),IFERROR(VLOOKUP(B20,#REF!,15,0),0))</f>
        <v>0</v>
      </c>
      <c r="Q20" s="8">
        <f>SUM(IFERROR(VLOOKUP(B20,#REF!,13,0),0),IFERROR(VLOOKUP(B20,#REF!,13,0),0),IFERROR(VLOOKUP(B20,#REF!,16,0),0),IFERROR(VLOOKUP(B20,#REF!,13,0),0),IFERROR(VLOOKUP(B20,#REF!,13,0),0),IFERROR(VLOOKUP(B20,#REF!,13,0),0))</f>
        <v>0</v>
      </c>
      <c r="R20" s="8">
        <f>SUM(IFERROR(VLOOKUP(B20,#REF!,14,0),0),IFERROR(VLOOKUP(B20,#REF!,14,0),0),IFERROR(VLOOKUP(B20,#REF!,17,0),0),IFERROR(VLOOKUP(B20,#REF!,14,0),0),IFERROR(VLOOKUP(B20,#REF!,14,0),0),IFERROR(VLOOKUP(B20,#REF!,14,0),0))</f>
        <v>0</v>
      </c>
      <c r="S20" s="8">
        <f>SUM(IFERROR(VLOOKUP(B20,#REF!,15,0),0),IFERROR(VLOOKUP(B20,#REF!,15,0),0),IFERROR(VLOOKUP(B20,#REF!,18,0),0),IFERROR(VLOOKUP(B20,#REF!,15,0),0),IFERROR(VLOOKUP(B20,#REF!,15,0),0),IFERROR(VLOOKUP(B20,#REF!,15,0),0))</f>
        <v>0</v>
      </c>
      <c r="T20" s="8">
        <f t="shared" si="6"/>
        <v>0</v>
      </c>
      <c r="U20" s="8">
        <f>SUM(IFERROR(VLOOKUP(B20,#REF!,17,0),0),IFERROR(VLOOKUP(B20,#REF!,17,0),0),IFERROR(VLOOKUP(B20,#REF!,20,0),0),IFERROR(VLOOKUP(B20,#REF!,17,0),0),IFERROR(VLOOKUP(B20,#REF!,17,0),0),IFERROR(VLOOKUP(B20,#REF!,17,0),0))</f>
        <v>0</v>
      </c>
      <c r="V20" s="8">
        <f>SUM(IFERROR(VLOOKUP(B20,#REF!,18,0),0),IFERROR(VLOOKUP(B20,#REF!,18,0),0),IFERROR(VLOOKUP(B20,#REF!,21,0),0),IFERROR(VLOOKUP(B20,#REF!,18,0),0),IFERROR(VLOOKUP(B20,#REF!,18,0),0),IFERROR(VLOOKUP(B20,#REF!,18,0),0))</f>
        <v>0</v>
      </c>
      <c r="W20" s="14">
        <f t="shared" si="7"/>
        <v>0</v>
      </c>
      <c r="Y20" s="8">
        <f>合計!T6</f>
        <v>3010</v>
      </c>
      <c r="Z20" s="8" t="str">
        <f>合計!U6</f>
        <v>佐川　玲奈</v>
      </c>
      <c r="AA20" s="8">
        <f>SUM(IFERROR(VLOOKUP($Y20,#REF!,3,0),0),IFERROR(VLOOKUP($Y20,#REF!,3,0),0),IFERROR(VLOOKUP($Y20,#REF!,3,0),0),IFERROR(VLOOKUP($Y20,#REF!,3,0),0),IFERROR(VLOOKUP($Y20,#REF!,3,0),0),IFERROR(VLOOKUP($Y20,#REF!,3,0),0))</f>
        <v>0</v>
      </c>
      <c r="AB20" s="8">
        <f>SUM(IFERROR(VLOOKUP($Y20,#REF!,4,0),0),IFERROR(VLOOKUP($Y20,#REF!,4,0),0),IFERROR(VLOOKUP($Y20,#REF!,4,0),0),IFERROR(VLOOKUP($Y20,#REF!,4,0),0),IFERROR(VLOOKUP($Y20,#REF!,4,0),0),IFERROR(VLOOKUP($Y20,#REF!,4,0),0))</f>
        <v>0</v>
      </c>
      <c r="AC20" s="8">
        <f>SUM(IFERROR(VLOOKUP($Y20,#REF!,5,0),0),IFERROR(VLOOKUP($Y20,#REF!,5,0),0),IFERROR(VLOOKUP($Y20,#REF!,5,0),0),IFERROR(VLOOKUP($Y20,#REF!,5,0),0),IFERROR(VLOOKUP($Y20,#REF!,5,0),0),IFERROR(VLOOKUP($Y20,#REF!,5,0),0))</f>
        <v>0</v>
      </c>
      <c r="AD20" s="8">
        <f>SUM(IFERROR(VLOOKUP($Y20,#REF!,6,0),0),IFERROR(VLOOKUP($Y20,#REF!,6,0),0),IFERROR(VLOOKUP($Y20,#REF!,6,0),0),IFERROR(VLOOKUP($Y20,#REF!,6,0),0),IFERROR(VLOOKUP($Y20,#REF!,6,0),IFERROR(VLOOKUP($Y20,#REF!,6,0),0)))</f>
        <v>0</v>
      </c>
      <c r="AE20" s="8">
        <f>IFERROR(VLOOKUP($Y20,#REF!,7,0),0)</f>
        <v>0</v>
      </c>
      <c r="AF20" s="8">
        <f>IFERROR(VLOOKUP($Y20,#REF!,8,0),0)</f>
        <v>0</v>
      </c>
      <c r="AG20" s="8">
        <f>IFERROR(VLOOKUP($Y20,#REF!,9,0),0)</f>
        <v>0</v>
      </c>
      <c r="AH20" s="8">
        <f>SUM(IFERROR(VLOOKUP($Y20,#REF!,7,0),0),IFERROR(VLOOKUP($Y20,#REF!,7,0),0),IFERROR(VLOOKUP($Y20,#REF!,10,0),0),IFERROR(VLOOKUP($Y20,#REF!,7,0),0),IFERROR(VLOOKUP($Y20,#REF!,7,0),0),IFERROR(VLOOKUP($Y20,#REF!,7,0),0))</f>
        <v>0</v>
      </c>
      <c r="AI20" s="8">
        <f>SUM(IFERROR(VLOOKUP($Y20,#REF!,8,0),0),IFERROR(VLOOKUP($Y20,#REF!,8,0),0),IFERROR(VLOOKUP($Y20,#REF!,11,0),0),IFERROR(VLOOKUP($Y20,#REF!,8,0),0),IFERROR(VLOOKUP($Y20,#REF!,8,0),0),IFERROR(VLOOKUP($Y20,#REF!,8,0),0))</f>
        <v>0</v>
      </c>
      <c r="AJ20" s="8">
        <f>SUM(IFERROR(VLOOKUP($Y20,#REF!,9,0),0),IFERROR(VLOOKUP($Y20,#REF!,9,0),0),IFERROR(VLOOKUP($Y20,#REF!,12,0),0),IFERROR(VLOOKUP($Y20,#REF!,9,0),0),IFERROR(VLOOKUP($Y20,#REF!,9,0),0),IFERROR(VLOOKUP($Y20,#REF!,9,0),0))</f>
        <v>0</v>
      </c>
      <c r="AK20" s="8">
        <f>SUM(IFERROR(VLOOKUP($Y20,#REF!,10,0),0),IFERROR(VLOOKUP($Y20,#REF!,10,0),0),IFERROR(VLOOKUP($Y20,#REF!,13,0),0),IFERROR(VLOOKUP($Y20,#REF!,10,0),0),IFERROR(VLOOKUP($Y20,#REF!,10,0),0),IFERROR(VLOOKUP($Y20,#REF!,10,0),0))</f>
        <v>0</v>
      </c>
      <c r="AL20" s="8">
        <f>SUM(IFERROR(VLOOKUP($Y20,#REF!,11,0),0),IFERROR(VLOOKUP($Y20,#REF!,11,0),0),IFERROR(VLOOKUP($Y20,#REF!,14,0),0),IFERROR(VLOOKUP($Y20,#REF!,11,0),0),IFERROR(VLOOKUP($Y20,#REF!,11,0),0),IFERROR(VLOOKUP($Y20,#REF!,11,0),0))</f>
        <v>0</v>
      </c>
      <c r="AM20" s="8">
        <f>SUM(IFERROR(VLOOKUP($Y20,#REF!,12,0),0),IFERROR(VLOOKUP($Y20,#REF!,12,0),0),IFERROR(VLOOKUP($Y20,#REF!,15,0),0),IFERROR(VLOOKUP($Y20,#REF!,12,0),0),IFERROR(VLOOKUP($Y20,#REF!,12,0),0),IFERROR(VLOOKUP($Y20,#REF!,12,0),0))</f>
        <v>0</v>
      </c>
      <c r="AN20" s="8">
        <f>SUM(IFERROR(VLOOKUP($Y20,#REF!,13,0),0),IFERROR(VLOOKUP($Y20,#REF!,13,0),0),IFERROR(VLOOKUP($Y20,#REF!,16,0),0),IFERROR(VLOOKUP($Y20,#REF!,13,0),0),IFERROR(VLOOKUP($Y20,#REF!,13,0),0),IFERROR(VLOOKUP($Y20,#REF!,13,0),0))</f>
        <v>0</v>
      </c>
      <c r="AO20" s="8">
        <f>SUM(IFERROR(VLOOKUP($Y20,#REF!,14,0),0),IFERROR(VLOOKUP($Y20,#REF!,14,0),0),IFERROR(VLOOKUP($Y20,#REF!,17,0),0),IFERROR(VLOOKUP($Y20,#REF!,14,0),0),IFERROR(VLOOKUP($Y20,#REF!,14,0),0),IFERROR(VLOOKUP($Y20,#REF!,14,0),0))</f>
        <v>0</v>
      </c>
      <c r="AP20" s="8">
        <f>SUM(IFERROR(VLOOKUP($Y20,#REF!,15,0),0),IFERROR(VLOOKUP($Y20,#REF!,15,0),0),IFERROR(VLOOKUP($Y20,#REF!,18,0),0),IFERROR(VLOOKUP($Y20,#REF!,15,0),0),IFERROR(VLOOKUP($Y20,#REF!,15,0),0),IFERROR(VLOOKUP($Y20,#REF!,15,0),0))</f>
        <v>0</v>
      </c>
      <c r="AQ20" s="8">
        <f t="shared" si="12"/>
        <v>0</v>
      </c>
      <c r="AR20" s="14">
        <f>SUM(IFERROR(VLOOKUP($Y20,#REF!,17,0),0),IFERROR(VLOOKUP($Y20,#REF!,17,0),0),IFERROR(VLOOKUP($Y20,#REF!,20,0),0),IFERROR(VLOOKUP($Y20,#REF!,17,0),0),IFERROR(VLOOKUP($Y20,#REF!,17,0),0),IFERROR(VLOOKUP($Y20,#REF!,17,0),0))</f>
        <v>0</v>
      </c>
      <c r="AS20" s="14">
        <f>SUM(IFERROR(VLOOKUP($Y20,#REF!,18,0),0),IFERROR(VLOOKUP($Y20,#REF!,18,0),0),IFERROR(VLOOKUP($Y20,#REF!,21,0),0),IFERROR(VLOOKUP($Y20,#REF!,18,0),0),IFERROR(VLOOKUP($Y20,#REF!,18,0),0),IFERROR(VLOOKUP($Y20,#REF!,18,0),0))</f>
        <v>0</v>
      </c>
      <c r="AT20" s="14">
        <f t="shared" si="13"/>
        <v>0</v>
      </c>
    </row>
    <row r="21" spans="2:46" x14ac:dyDescent="0.55000000000000004">
      <c r="B21" s="8">
        <f>合計!E20</f>
        <v>1095</v>
      </c>
      <c r="C21" s="8" t="str">
        <f>合計!F20</f>
        <v>竹内　克行</v>
      </c>
      <c r="D21" s="8">
        <f>SUM(IFERROR(VLOOKUP(B21,#REF!,3,0),0),IFERROR(VLOOKUP(B21,#REF!,3,0),0),IFERROR(VLOOKUP(B21,#REF!,3,0),0),IFERROR(VLOOKUP(B21,#REF!,3,0),0),IFERROR(VLOOKUP(B21,#REF!,3,0),0),IFERROR(VLOOKUP(B21,#REF!,3,0),0))</f>
        <v>0</v>
      </c>
      <c r="E21" s="8">
        <f>SUM(IFERROR(VLOOKUP(B21,#REF!,4,0),0),IFERROR(VLOOKUP(B21,#REF!,4,0),0),IFERROR(VLOOKUP(B21,#REF!,4,0),0),IFERROR(VLOOKUP(B21,#REF!,4,0),0),IFERROR(VLOOKUP(B21,#REF!,4,0),0),IFERROR(VLOOKUP(B21,#REF!,4,0),0))</f>
        <v>0</v>
      </c>
      <c r="F21" s="8">
        <f>SUM(IFERROR(VLOOKUP(B21,#REF!,5,0),0),IFERROR(VLOOKUP(B21,#REF!,5,0),0),IFERROR(VLOOKUP(B21,#REF!,5,0),0),IFERROR(VLOOKUP(B21,#REF!,5,0),0),IFERROR(VLOOKUP(B21,#REF!,5,0),0),IFERROR(VLOOKUP(B21,#REF!,5,0),0))</f>
        <v>0</v>
      </c>
      <c r="G21" s="8">
        <f>SUM(IFERROR(VLOOKUP(B21,#REF!,6,0),0),IFERROR(VLOOKUP(B21,#REF!,6,0),0),IFERROR(VLOOKUP(B21,#REF!,6,0),0),IFERROR(VLOOKUP(B21,#REF!,6,0),0),IFERROR(VLOOKUP(B21,#REF!,6,0),0),IFERROR(VLOOKUP(B21,#REF!,6,0),0))</f>
        <v>0</v>
      </c>
      <c r="H21" s="8">
        <f>IFERROR(VLOOKUP(B21,#REF!,7,0),0)</f>
        <v>0</v>
      </c>
      <c r="I21" s="8">
        <f>IFERROR(VLOOKUP(B21,#REF!,8,0),0)</f>
        <v>0</v>
      </c>
      <c r="J21" s="8">
        <f>IFERROR(VLOOKUP(B21,#REF!,9,0),0)</f>
        <v>0</v>
      </c>
      <c r="K21" s="8">
        <f>SUM(IFERROR(VLOOKUP(B21,#REF!,7,0),0),IFERROR(VLOOKUP(B21,#REF!,7,0),0),IFERROR(VLOOKUP(B21,#REF!,10,0),0),IFERROR(VLOOKUP(B21,#REF!,7,0),0),IFERROR(VLOOKUP(B21,#REF!,7,0),0),IFERROR(VLOOKUP(B21,#REF!,7,0),0))</f>
        <v>0</v>
      </c>
      <c r="L21" s="8">
        <f>SUM(IFERROR(VLOOKUP(B21,#REF!,8,0),0),IFERROR(VLOOKUP(B21,#REF!,8,0),0),IFERROR(VLOOKUP(B21,#REF!,11,0),0),IFERROR(VLOOKUP(B21,#REF!,8,0),0),IFERROR(VLOOKUP(B21,#REF!,8,0),0),IFERROR(VLOOKUP(B21,#REF!,8,0),0))</f>
        <v>0</v>
      </c>
      <c r="M21" s="8">
        <f>SUM(IFERROR(VLOOKUP(B21,#REF!,9,0),0),IFERROR(VLOOKUP(B21,#REF!,9,0),0),IFERROR(VLOOKUP(B21,#REF!,12,0),0),IFERROR(VLOOKUP(B21,#REF!,9,0),0),IFERROR(VLOOKUP(B21,#REF!,9,0),0),IFERROR(VLOOKUP(B21,#REF!,9,0),0))</f>
        <v>0</v>
      </c>
      <c r="N21" s="8">
        <f>SUM(IFERROR(VLOOKUP(B21,#REF!,10,0),0),IFERROR(VLOOKUP(B21,#REF!,10,0),0),IFERROR(VLOOKUP(B21,#REF!,13,0),0),IFERROR(VLOOKUP(B21,#REF!,10,0),0),IFERROR(VLOOKUP(B21,#REF!,10,0),0),IFERROR(VLOOKUP(B21,#REF!,10,0),0))</f>
        <v>0</v>
      </c>
      <c r="O21" s="8">
        <f>SUM(IFERROR(VLOOKUP(B21,#REF!,11,0),0),IFERROR(VLOOKUP(B21,#REF!,11,0),0),IFERROR(VLOOKUP(B21,#REF!,14,0),0),IFERROR(VLOOKUP(B21,#REF!,11,0),0),IFERROR(VLOOKUP(B21,#REF!,11,0),0),IFERROR(VLOOKUP(B21,#REF!,11,0),0))</f>
        <v>0</v>
      </c>
      <c r="P21" s="8">
        <f>SUM(IFERROR(VLOOKUP(B21,#REF!,12,0),0),IFERROR(VLOOKUP(B21,#REF!,12,0),0),IFERROR(VLOOKUP(B21,#REF!,15,0),0),IFERROR(VLOOKUP(B21,#REF!,12,0),0),IFERROR(VLOOKUP(B21,#REF!,12,0),0),IFERROR(VLOOKUP(B21,#REF!,15,0),0))</f>
        <v>0</v>
      </c>
      <c r="Q21" s="8">
        <f>SUM(IFERROR(VLOOKUP(B21,#REF!,13,0),0),IFERROR(VLOOKUP(B21,#REF!,13,0),0),IFERROR(VLOOKUP(B21,#REF!,16,0),0),IFERROR(VLOOKUP(B21,#REF!,13,0),0),IFERROR(VLOOKUP(B21,#REF!,13,0),0),IFERROR(VLOOKUP(B21,#REF!,13,0),0))</f>
        <v>0</v>
      </c>
      <c r="R21" s="8">
        <f>SUM(IFERROR(VLOOKUP(B21,#REF!,14,0),0),IFERROR(VLOOKUP(B21,#REF!,14,0),0),IFERROR(VLOOKUP(B21,#REF!,17,0),0),IFERROR(VLOOKUP(B21,#REF!,14,0),0),IFERROR(VLOOKUP(B21,#REF!,14,0),0),IFERROR(VLOOKUP(B21,#REF!,14,0),0))</f>
        <v>0</v>
      </c>
      <c r="S21" s="8">
        <f>SUM(IFERROR(VLOOKUP(B21,#REF!,15,0),0),IFERROR(VLOOKUP(B21,#REF!,15,0),0),IFERROR(VLOOKUP(B21,#REF!,18,0),0),IFERROR(VLOOKUP(B21,#REF!,15,0),0),IFERROR(VLOOKUP(B21,#REF!,15,0),0),IFERROR(VLOOKUP(B21,#REF!,15,0),0))</f>
        <v>0</v>
      </c>
      <c r="T21" s="8">
        <f t="shared" si="6"/>
        <v>0</v>
      </c>
      <c r="U21" s="8">
        <f>SUM(IFERROR(VLOOKUP(B21,#REF!,17,0),0),IFERROR(VLOOKUP(B21,#REF!,17,0),0),IFERROR(VLOOKUP(B21,#REF!,20,0),0),IFERROR(VLOOKUP(B21,#REF!,17,0),0),IFERROR(VLOOKUP(B21,#REF!,17,0),0),IFERROR(VLOOKUP(B21,#REF!,17,0),0))</f>
        <v>0</v>
      </c>
      <c r="V21" s="8">
        <f>SUM(IFERROR(VLOOKUP(B21,#REF!,18,0),0),IFERROR(VLOOKUP(B21,#REF!,18,0),0),IFERROR(VLOOKUP(B21,#REF!,21,0),0),IFERROR(VLOOKUP(B21,#REF!,18,0),0),IFERROR(VLOOKUP(B21,#REF!,18,0),0),IFERROR(VLOOKUP(B21,#REF!,18,0),0))</f>
        <v>0</v>
      </c>
      <c r="W21" s="14">
        <f t="shared" si="7"/>
        <v>0</v>
      </c>
      <c r="Y21" s="8">
        <f>合計!T7</f>
        <v>3011</v>
      </c>
      <c r="Z21" s="8" t="str">
        <f>合計!U7</f>
        <v>三浦　香菜恵</v>
      </c>
      <c r="AA21" s="8">
        <f>SUM(IFERROR(VLOOKUP($Y21,#REF!,3,0),0),IFERROR(VLOOKUP($Y21,#REF!,3,0),0),IFERROR(VLOOKUP($Y21,#REF!,3,0),0),IFERROR(VLOOKUP($Y21,#REF!,3,0),0),IFERROR(VLOOKUP($Y21,#REF!,3,0),0),IFERROR(VLOOKUP($Y21,#REF!,3,0),0))</f>
        <v>0</v>
      </c>
      <c r="AB21" s="8">
        <f>SUM(IFERROR(VLOOKUP($Y21,#REF!,4,0),0),IFERROR(VLOOKUP($Y21,#REF!,4,0),0),IFERROR(VLOOKUP($Y21,#REF!,4,0),0),IFERROR(VLOOKUP($Y21,#REF!,4,0),0),IFERROR(VLOOKUP($Y21,#REF!,4,0),0),IFERROR(VLOOKUP($Y21,#REF!,4,0),0))</f>
        <v>0</v>
      </c>
      <c r="AC21" s="8">
        <f>SUM(IFERROR(VLOOKUP($Y21,#REF!,5,0),0),IFERROR(VLOOKUP($Y21,#REF!,5,0),0),IFERROR(VLOOKUP($Y21,#REF!,5,0),0),IFERROR(VLOOKUP($Y21,#REF!,5,0),0),IFERROR(VLOOKUP($Y21,#REF!,5,0),0),IFERROR(VLOOKUP($Y21,#REF!,5,0),0))</f>
        <v>0</v>
      </c>
      <c r="AD21" s="8">
        <f>SUM(IFERROR(VLOOKUP($Y21,#REF!,6,0),0),IFERROR(VLOOKUP($Y21,#REF!,6,0),0),IFERROR(VLOOKUP($Y21,#REF!,6,0),0),IFERROR(VLOOKUP($Y21,#REF!,6,0),0),IFERROR(VLOOKUP($Y21,#REF!,6,0),IFERROR(VLOOKUP($Y21,#REF!,6,0),0)))</f>
        <v>0</v>
      </c>
      <c r="AE21" s="8">
        <f>IFERROR(VLOOKUP($Y21,#REF!,7,0),0)</f>
        <v>0</v>
      </c>
      <c r="AF21" s="8">
        <f>IFERROR(VLOOKUP($Y21,#REF!,8,0),0)</f>
        <v>0</v>
      </c>
      <c r="AG21" s="8">
        <f>IFERROR(VLOOKUP($Y21,#REF!,9,0),0)</f>
        <v>0</v>
      </c>
      <c r="AH21" s="8">
        <f>SUM(IFERROR(VLOOKUP($Y21,#REF!,7,0),0),IFERROR(VLOOKUP($Y21,#REF!,7,0),0),IFERROR(VLOOKUP($Y21,#REF!,10,0),0),IFERROR(VLOOKUP($Y21,#REF!,7,0),0),IFERROR(VLOOKUP($Y21,#REF!,7,0),0),IFERROR(VLOOKUP($Y21,#REF!,7,0),0))</f>
        <v>0</v>
      </c>
      <c r="AI21" s="8">
        <f>SUM(IFERROR(VLOOKUP($Y21,#REF!,8,0),0),IFERROR(VLOOKUP($Y21,#REF!,8,0),0),IFERROR(VLOOKUP($Y21,#REF!,11,0),0),IFERROR(VLOOKUP($Y21,#REF!,8,0),0),IFERROR(VLOOKUP($Y21,#REF!,8,0),0),IFERROR(VLOOKUP($Y21,#REF!,8,0),0))</f>
        <v>0</v>
      </c>
      <c r="AJ21" s="8">
        <f>SUM(IFERROR(VLOOKUP($Y21,#REF!,9,0),0),IFERROR(VLOOKUP($Y21,#REF!,9,0),0),IFERROR(VLOOKUP($Y21,#REF!,12,0),0),IFERROR(VLOOKUP($Y21,#REF!,9,0),0),IFERROR(VLOOKUP($Y21,#REF!,9,0),0),IFERROR(VLOOKUP($Y21,#REF!,9,0),0))</f>
        <v>0</v>
      </c>
      <c r="AK21" s="8">
        <f>SUM(IFERROR(VLOOKUP($Y21,#REF!,10,0),0),IFERROR(VLOOKUP($Y21,#REF!,10,0),0),IFERROR(VLOOKUP($Y21,#REF!,13,0),0),IFERROR(VLOOKUP($Y21,#REF!,10,0),0),IFERROR(VLOOKUP($Y21,#REF!,10,0),0),IFERROR(VLOOKUP($Y21,#REF!,10,0),0))</f>
        <v>0</v>
      </c>
      <c r="AL21" s="8">
        <f>SUM(IFERROR(VLOOKUP($Y21,#REF!,11,0),0),IFERROR(VLOOKUP($Y21,#REF!,11,0),0),IFERROR(VLOOKUP($Y21,#REF!,14,0),0),IFERROR(VLOOKUP($Y21,#REF!,11,0),0),IFERROR(VLOOKUP($Y21,#REF!,11,0),0),IFERROR(VLOOKUP($Y21,#REF!,11,0),0))</f>
        <v>0</v>
      </c>
      <c r="AM21" s="8">
        <f>SUM(IFERROR(VLOOKUP($Y21,#REF!,12,0),0),IFERROR(VLOOKUP($Y21,#REF!,12,0),0),IFERROR(VLOOKUP($Y21,#REF!,15,0),0),IFERROR(VLOOKUP($Y21,#REF!,12,0),0),IFERROR(VLOOKUP($Y21,#REF!,12,0),0),IFERROR(VLOOKUP($Y21,#REF!,12,0),0))</f>
        <v>0</v>
      </c>
      <c r="AN21" s="8">
        <f>SUM(IFERROR(VLOOKUP($Y21,#REF!,13,0),0),IFERROR(VLOOKUP($Y21,#REF!,13,0),0),IFERROR(VLOOKUP($Y21,#REF!,16,0),0),IFERROR(VLOOKUP($Y21,#REF!,13,0),0),IFERROR(VLOOKUP($Y21,#REF!,13,0),0),IFERROR(VLOOKUP($Y21,#REF!,13,0),0))</f>
        <v>0</v>
      </c>
      <c r="AO21" s="8">
        <f>SUM(IFERROR(VLOOKUP($Y21,#REF!,14,0),0),IFERROR(VLOOKUP($Y21,#REF!,14,0),0),IFERROR(VLOOKUP($Y21,#REF!,17,0),0),IFERROR(VLOOKUP($Y21,#REF!,14,0),0),IFERROR(VLOOKUP($Y21,#REF!,14,0),0),IFERROR(VLOOKUP($Y21,#REF!,14,0),0))</f>
        <v>0</v>
      </c>
      <c r="AP21" s="8">
        <f>SUM(IFERROR(VLOOKUP($Y21,#REF!,15,0),0),IFERROR(VLOOKUP($Y21,#REF!,15,0),0),IFERROR(VLOOKUP($Y21,#REF!,18,0),0),IFERROR(VLOOKUP($Y21,#REF!,15,0),0),IFERROR(VLOOKUP($Y21,#REF!,15,0),0),IFERROR(VLOOKUP($Y21,#REF!,15,0),0))</f>
        <v>0</v>
      </c>
      <c r="AQ21" s="8">
        <f t="shared" si="12"/>
        <v>0</v>
      </c>
      <c r="AR21" s="14">
        <f>SUM(IFERROR(VLOOKUP($Y21,#REF!,17,0),0),IFERROR(VLOOKUP($Y21,#REF!,17,0),0),IFERROR(VLOOKUP($Y21,#REF!,20,0),0),IFERROR(VLOOKUP($Y21,#REF!,17,0),0),IFERROR(VLOOKUP($Y21,#REF!,17,0),0),IFERROR(VLOOKUP($Y21,#REF!,17,0),0))</f>
        <v>0</v>
      </c>
      <c r="AS21" s="14">
        <f>SUM(IFERROR(VLOOKUP($Y21,#REF!,18,0),0),IFERROR(VLOOKUP($Y21,#REF!,18,0),0),IFERROR(VLOOKUP($Y21,#REF!,21,0),0),IFERROR(VLOOKUP($Y21,#REF!,18,0),0),IFERROR(VLOOKUP($Y21,#REF!,18,0),0),IFERROR(VLOOKUP($Y21,#REF!,18,0),0))</f>
        <v>0</v>
      </c>
      <c r="AT21" s="14">
        <f t="shared" si="13"/>
        <v>0</v>
      </c>
    </row>
    <row r="22" spans="2:46" x14ac:dyDescent="0.55000000000000004">
      <c r="B22" s="8">
        <f>合計!E21</f>
        <v>1097</v>
      </c>
      <c r="C22" s="8" t="str">
        <f>合計!F21</f>
        <v>稲川　侑里</v>
      </c>
      <c r="D22" s="8">
        <f>SUM(IFERROR(VLOOKUP(B22,#REF!,3,0),0),IFERROR(VLOOKUP(B22,#REF!,3,0),0),IFERROR(VLOOKUP(B22,#REF!,3,0),0),IFERROR(VLOOKUP(B22,#REF!,3,0),0),IFERROR(VLOOKUP(B22,#REF!,3,0),0),IFERROR(VLOOKUP(B22,#REF!,3,0),0))</f>
        <v>0</v>
      </c>
      <c r="E22" s="8">
        <f>SUM(IFERROR(VLOOKUP(B22,#REF!,4,0),0),IFERROR(VLOOKUP(B22,#REF!,4,0),0),IFERROR(VLOOKUP(B22,#REF!,4,0),0),IFERROR(VLOOKUP(B22,#REF!,4,0),0),IFERROR(VLOOKUP(B22,#REF!,4,0),0),IFERROR(VLOOKUP(B22,#REF!,4,0),0))</f>
        <v>0</v>
      </c>
      <c r="F22" s="8">
        <f>SUM(IFERROR(VLOOKUP(B22,#REF!,5,0),0),IFERROR(VLOOKUP(B22,#REF!,5,0),0),IFERROR(VLOOKUP(B22,#REF!,5,0),0),IFERROR(VLOOKUP(B22,#REF!,5,0),0),IFERROR(VLOOKUP(B22,#REF!,5,0),0),IFERROR(VLOOKUP(B22,#REF!,5,0),0))</f>
        <v>0</v>
      </c>
      <c r="G22" s="8">
        <f>SUM(IFERROR(VLOOKUP(B22,#REF!,6,0),0),IFERROR(VLOOKUP(B22,#REF!,6,0),0),IFERROR(VLOOKUP(B22,#REF!,6,0),0),IFERROR(VLOOKUP(B22,#REF!,6,0),0),IFERROR(VLOOKUP(B22,#REF!,6,0),0),IFERROR(VLOOKUP(B22,#REF!,6,0),0))</f>
        <v>0</v>
      </c>
      <c r="H22" s="8">
        <f>IFERROR(VLOOKUP(B22,#REF!,7,0),0)</f>
        <v>0</v>
      </c>
      <c r="I22" s="8">
        <f>IFERROR(VLOOKUP(B22,#REF!,8,0),0)</f>
        <v>0</v>
      </c>
      <c r="J22" s="8">
        <f>IFERROR(VLOOKUP(B22,#REF!,9,0),0)</f>
        <v>0</v>
      </c>
      <c r="K22" s="8">
        <f>SUM(IFERROR(VLOOKUP(B22,#REF!,7,0),0),IFERROR(VLOOKUP(B22,#REF!,7,0),0),IFERROR(VLOOKUP(B22,#REF!,10,0),0),IFERROR(VLOOKUP(B22,#REF!,7,0),0),IFERROR(VLOOKUP(B22,#REF!,7,0),0),IFERROR(VLOOKUP(B22,#REF!,7,0),0))</f>
        <v>0</v>
      </c>
      <c r="L22" s="8">
        <f>SUM(IFERROR(VLOOKUP(B22,#REF!,8,0),0),IFERROR(VLOOKUP(B22,#REF!,8,0),0),IFERROR(VLOOKUP(B22,#REF!,11,0),0),IFERROR(VLOOKUP(B22,#REF!,8,0),0),IFERROR(VLOOKUP(B22,#REF!,8,0),0),IFERROR(VLOOKUP(B22,#REF!,8,0),0))</f>
        <v>0</v>
      </c>
      <c r="M22" s="8">
        <f>SUM(IFERROR(VLOOKUP(B22,#REF!,9,0),0),IFERROR(VLOOKUP(B22,#REF!,9,0),0),IFERROR(VLOOKUP(B22,#REF!,12,0),0),IFERROR(VLOOKUP(B22,#REF!,9,0),0),IFERROR(VLOOKUP(B22,#REF!,9,0),0),IFERROR(VLOOKUP(B22,#REF!,9,0),0))</f>
        <v>0</v>
      </c>
      <c r="N22" s="8">
        <f>SUM(IFERROR(VLOOKUP(B22,#REF!,10,0),0),IFERROR(VLOOKUP(B22,#REF!,10,0),0),IFERROR(VLOOKUP(B22,#REF!,13,0),0),IFERROR(VLOOKUP(B22,#REF!,10,0),0),IFERROR(VLOOKUP(B22,#REF!,10,0),0),IFERROR(VLOOKUP(B22,#REF!,10,0),0))</f>
        <v>0</v>
      </c>
      <c r="O22" s="8">
        <f>SUM(IFERROR(VLOOKUP(B22,#REF!,11,0),0),IFERROR(VLOOKUP(B22,#REF!,11,0),0),IFERROR(VLOOKUP(B22,#REF!,14,0),0),IFERROR(VLOOKUP(B22,#REF!,11,0),0),IFERROR(VLOOKUP(B22,#REF!,11,0),0),IFERROR(VLOOKUP(B22,#REF!,11,0),0))</f>
        <v>0</v>
      </c>
      <c r="P22" s="8">
        <f>SUM(IFERROR(VLOOKUP(B22,#REF!,12,0),0),IFERROR(VLOOKUP(B22,#REF!,12,0),0),IFERROR(VLOOKUP(B22,#REF!,15,0),0),IFERROR(VLOOKUP(B22,#REF!,12,0),0),IFERROR(VLOOKUP(B22,#REF!,12,0),0),IFERROR(VLOOKUP(B22,#REF!,15,0),0))</f>
        <v>0</v>
      </c>
      <c r="Q22" s="8">
        <f>SUM(IFERROR(VLOOKUP(B22,#REF!,13,0),0),IFERROR(VLOOKUP(B22,#REF!,13,0),0),IFERROR(VLOOKUP(B22,#REF!,16,0),0),IFERROR(VLOOKUP(B22,#REF!,13,0),0),IFERROR(VLOOKUP(B22,#REF!,13,0),0),IFERROR(VLOOKUP(B22,#REF!,13,0),0))</f>
        <v>0</v>
      </c>
      <c r="R22" s="8">
        <f>SUM(IFERROR(VLOOKUP(B22,#REF!,14,0),0),IFERROR(VLOOKUP(B22,#REF!,14,0),0),IFERROR(VLOOKUP(B22,#REF!,17,0),0),IFERROR(VLOOKUP(B22,#REF!,14,0),0),IFERROR(VLOOKUP(B22,#REF!,14,0),0),IFERROR(VLOOKUP(B22,#REF!,14,0),0))</f>
        <v>0</v>
      </c>
      <c r="S22" s="8">
        <f>SUM(IFERROR(VLOOKUP(B22,#REF!,15,0),0),IFERROR(VLOOKUP(B22,#REF!,15,0),0),IFERROR(VLOOKUP(B22,#REF!,18,0),0),IFERROR(VLOOKUP(B22,#REF!,15,0),0),IFERROR(VLOOKUP(B22,#REF!,15,0),0),IFERROR(VLOOKUP(B22,#REF!,15,0),0))</f>
        <v>0</v>
      </c>
      <c r="T22" s="8">
        <f t="shared" si="6"/>
        <v>0</v>
      </c>
      <c r="U22" s="8">
        <f>SUM(IFERROR(VLOOKUP(B22,#REF!,17,0),0),IFERROR(VLOOKUP(B22,#REF!,17,0),0),IFERROR(VLOOKUP(B22,#REF!,20,0),0),IFERROR(VLOOKUP(B22,#REF!,17,0),0),IFERROR(VLOOKUP(B22,#REF!,17,0),0),IFERROR(VLOOKUP(B22,#REF!,17,0),0))</f>
        <v>0</v>
      </c>
      <c r="V22" s="8">
        <f>SUM(IFERROR(VLOOKUP(B22,#REF!,18,0),0),IFERROR(VLOOKUP(B22,#REF!,18,0),0),IFERROR(VLOOKUP(B22,#REF!,21,0),0),IFERROR(VLOOKUP(B22,#REF!,18,0),0),IFERROR(VLOOKUP(B22,#REF!,18,0),0),IFERROR(VLOOKUP(B22,#REF!,18,0),0))</f>
        <v>0</v>
      </c>
      <c r="W22" s="14">
        <f t="shared" si="7"/>
        <v>0</v>
      </c>
      <c r="Y22" s="8">
        <f>合計!T8</f>
        <v>3012</v>
      </c>
      <c r="Z22" s="8" t="str">
        <f>合計!U8</f>
        <v>西條　安佑実</v>
      </c>
      <c r="AA22" s="8">
        <f>SUM(IFERROR(VLOOKUP($Y22,#REF!,3,0),0),IFERROR(VLOOKUP($Y22,#REF!,3,0),0),IFERROR(VLOOKUP($Y22,#REF!,3,0),0),IFERROR(VLOOKUP($Y22,#REF!,3,0),0),IFERROR(VLOOKUP($Y22,#REF!,3,0),0),IFERROR(VLOOKUP($Y22,#REF!,3,0),0))</f>
        <v>0</v>
      </c>
      <c r="AB22" s="8">
        <f>SUM(IFERROR(VLOOKUP($Y22,#REF!,4,0),0),IFERROR(VLOOKUP($Y22,#REF!,4,0),0),IFERROR(VLOOKUP($Y22,#REF!,4,0),0),IFERROR(VLOOKUP($Y22,#REF!,4,0),0),IFERROR(VLOOKUP($Y22,#REF!,4,0),0),IFERROR(VLOOKUP($Y22,#REF!,4,0),0))</f>
        <v>0</v>
      </c>
      <c r="AC22" s="8">
        <f>SUM(IFERROR(VLOOKUP($Y22,#REF!,5,0),0),IFERROR(VLOOKUP($Y22,#REF!,5,0),0),IFERROR(VLOOKUP($Y22,#REF!,5,0),0),IFERROR(VLOOKUP($Y22,#REF!,5,0),0),IFERROR(VLOOKUP($Y22,#REF!,5,0),0),IFERROR(VLOOKUP($Y22,#REF!,5,0),0))</f>
        <v>0</v>
      </c>
      <c r="AD22" s="8">
        <f>SUM(IFERROR(VLOOKUP($Y22,#REF!,6,0),0),IFERROR(VLOOKUP($Y22,#REF!,6,0),0),IFERROR(VLOOKUP($Y22,#REF!,6,0),0),IFERROR(VLOOKUP($Y22,#REF!,6,0),0),IFERROR(VLOOKUP($Y22,#REF!,6,0),IFERROR(VLOOKUP($Y22,#REF!,6,0),0)))</f>
        <v>0</v>
      </c>
      <c r="AE22" s="8">
        <f>IFERROR(VLOOKUP($Y22,#REF!,7,0),0)</f>
        <v>0</v>
      </c>
      <c r="AF22" s="8">
        <f>IFERROR(VLOOKUP($Y22,#REF!,8,0),0)</f>
        <v>0</v>
      </c>
      <c r="AG22" s="8">
        <f>IFERROR(VLOOKUP($Y22,#REF!,9,0),0)</f>
        <v>0</v>
      </c>
      <c r="AH22" s="8">
        <f>SUM(IFERROR(VLOOKUP($Y22,#REF!,7,0),0),IFERROR(VLOOKUP($Y22,#REF!,7,0),0),IFERROR(VLOOKUP($Y22,#REF!,10,0),0),IFERROR(VLOOKUP($Y22,#REF!,7,0),0),IFERROR(VLOOKUP($Y22,#REF!,7,0),0),IFERROR(VLOOKUP($Y22,#REF!,7,0),0))</f>
        <v>0</v>
      </c>
      <c r="AI22" s="8">
        <f>SUM(IFERROR(VLOOKUP($Y22,#REF!,8,0),0),IFERROR(VLOOKUP($Y22,#REF!,8,0),0),IFERROR(VLOOKUP($Y22,#REF!,11,0),0),IFERROR(VLOOKUP($Y22,#REF!,8,0),0),IFERROR(VLOOKUP($Y22,#REF!,8,0),0),IFERROR(VLOOKUP($Y22,#REF!,8,0),0))</f>
        <v>0</v>
      </c>
      <c r="AJ22" s="8">
        <f>SUM(IFERROR(VLOOKUP($Y22,#REF!,9,0),0),IFERROR(VLOOKUP($Y22,#REF!,9,0),0),IFERROR(VLOOKUP($Y22,#REF!,12,0),0),IFERROR(VLOOKUP($Y22,#REF!,9,0),0),IFERROR(VLOOKUP($Y22,#REF!,9,0),0),IFERROR(VLOOKUP($Y22,#REF!,9,0),0))</f>
        <v>0</v>
      </c>
      <c r="AK22" s="8">
        <f>SUM(IFERROR(VLOOKUP($Y22,#REF!,10,0),0),IFERROR(VLOOKUP($Y22,#REF!,10,0),0),IFERROR(VLOOKUP($Y22,#REF!,13,0),0),IFERROR(VLOOKUP($Y22,#REF!,10,0),0),IFERROR(VLOOKUP($Y22,#REF!,10,0),0),IFERROR(VLOOKUP($Y22,#REF!,10,0),0))</f>
        <v>0</v>
      </c>
      <c r="AL22" s="8">
        <f>SUM(IFERROR(VLOOKUP($Y22,#REF!,11,0),0),IFERROR(VLOOKUP($Y22,#REF!,11,0),0),IFERROR(VLOOKUP($Y22,#REF!,14,0),0),IFERROR(VLOOKUP($Y22,#REF!,11,0),0),IFERROR(VLOOKUP($Y22,#REF!,11,0),0),IFERROR(VLOOKUP($Y22,#REF!,11,0),0))</f>
        <v>0</v>
      </c>
      <c r="AM22" s="8">
        <f>SUM(IFERROR(VLOOKUP($Y22,#REF!,12,0),0),IFERROR(VLOOKUP($Y22,#REF!,12,0),0),IFERROR(VLOOKUP($Y22,#REF!,15,0),0),IFERROR(VLOOKUP($Y22,#REF!,12,0),0),IFERROR(VLOOKUP($Y22,#REF!,12,0),0),IFERROR(VLOOKUP($Y22,#REF!,12,0),0))</f>
        <v>0</v>
      </c>
      <c r="AN22" s="8">
        <f>SUM(IFERROR(VLOOKUP($Y22,#REF!,13,0),0),IFERROR(VLOOKUP($Y22,#REF!,13,0),0),IFERROR(VLOOKUP($Y22,#REF!,16,0),0),IFERROR(VLOOKUP($Y22,#REF!,13,0),0),IFERROR(VLOOKUP($Y22,#REF!,13,0),0),IFERROR(VLOOKUP($Y22,#REF!,13,0),0))</f>
        <v>0</v>
      </c>
      <c r="AO22" s="8">
        <f>SUM(IFERROR(VLOOKUP($Y22,#REF!,14,0),0),IFERROR(VLOOKUP($Y22,#REF!,14,0),0),IFERROR(VLOOKUP($Y22,#REF!,17,0),0),IFERROR(VLOOKUP($Y22,#REF!,14,0),0),IFERROR(VLOOKUP($Y22,#REF!,14,0),0),IFERROR(VLOOKUP($Y22,#REF!,14,0),0))</f>
        <v>0</v>
      </c>
      <c r="AP22" s="8">
        <f>SUM(IFERROR(VLOOKUP($Y22,#REF!,15,0),0),IFERROR(VLOOKUP($Y22,#REF!,15,0),0),IFERROR(VLOOKUP($Y22,#REF!,18,0),0),IFERROR(VLOOKUP($Y22,#REF!,15,0),0),IFERROR(VLOOKUP($Y22,#REF!,15,0),0),IFERROR(VLOOKUP($Y22,#REF!,15,0),0))</f>
        <v>0</v>
      </c>
      <c r="AQ22" s="8">
        <f t="shared" si="12"/>
        <v>0</v>
      </c>
      <c r="AR22" s="14">
        <f>SUM(IFERROR(VLOOKUP($Y22,#REF!,17,0),0),IFERROR(VLOOKUP($Y22,#REF!,17,0),0),IFERROR(VLOOKUP($Y22,#REF!,20,0),0),IFERROR(VLOOKUP($Y22,#REF!,17,0),0),IFERROR(VLOOKUP($Y22,#REF!,17,0),0),IFERROR(VLOOKUP($Y22,#REF!,17,0),0))</f>
        <v>0</v>
      </c>
      <c r="AS22" s="14">
        <f>SUM(IFERROR(VLOOKUP($Y22,#REF!,18,0),0),IFERROR(VLOOKUP($Y22,#REF!,18,0),0),IFERROR(VLOOKUP($Y22,#REF!,21,0),0),IFERROR(VLOOKUP($Y22,#REF!,18,0),0),IFERROR(VLOOKUP($Y22,#REF!,18,0),0),IFERROR(VLOOKUP($Y22,#REF!,18,0),0))</f>
        <v>0</v>
      </c>
      <c r="AT22" s="14">
        <f t="shared" si="13"/>
        <v>0</v>
      </c>
    </row>
    <row r="23" spans="2:46" x14ac:dyDescent="0.55000000000000004">
      <c r="B23" s="8">
        <f>合計!E22</f>
        <v>1098</v>
      </c>
      <c r="C23" s="8" t="str">
        <f>合計!F22</f>
        <v>泉　彩夏</v>
      </c>
      <c r="D23" s="8">
        <f>SUM(IFERROR(VLOOKUP(B23,#REF!,3,0),0),IFERROR(VLOOKUP(B23,#REF!,3,0),0),IFERROR(VLOOKUP(B23,#REF!,3,0),0),IFERROR(VLOOKUP(B23,#REF!,3,0),0),IFERROR(VLOOKUP(B23,#REF!,3,0),0),IFERROR(VLOOKUP(B23,#REF!,3,0),0))</f>
        <v>0</v>
      </c>
      <c r="E23" s="8">
        <f>SUM(IFERROR(VLOOKUP(B23,#REF!,4,0),0),IFERROR(VLOOKUP(B23,#REF!,4,0),0),IFERROR(VLOOKUP(B23,#REF!,4,0),0),IFERROR(VLOOKUP(B23,#REF!,4,0),0),IFERROR(VLOOKUP(B23,#REF!,4,0),0),IFERROR(VLOOKUP(B23,#REF!,4,0),0))</f>
        <v>0</v>
      </c>
      <c r="F23" s="8">
        <f>SUM(IFERROR(VLOOKUP(B23,#REF!,5,0),0),IFERROR(VLOOKUP(B23,#REF!,5,0),0),IFERROR(VLOOKUP(B23,#REF!,5,0),0),IFERROR(VLOOKUP(B23,#REF!,5,0),0),IFERROR(VLOOKUP(B23,#REF!,5,0),0),IFERROR(VLOOKUP(B23,#REF!,5,0),0))</f>
        <v>0</v>
      </c>
      <c r="G23" s="8">
        <f>SUM(IFERROR(VLOOKUP(B23,#REF!,6,0),0),IFERROR(VLOOKUP(B23,#REF!,6,0),0),IFERROR(VLOOKUP(B23,#REF!,6,0),0),IFERROR(VLOOKUP(B23,#REF!,6,0),0),IFERROR(VLOOKUP(B23,#REF!,6,0),0),IFERROR(VLOOKUP(B23,#REF!,6,0),0))</f>
        <v>0</v>
      </c>
      <c r="H23" s="8">
        <f>IFERROR(VLOOKUP(B23,#REF!,7,0),0)</f>
        <v>0</v>
      </c>
      <c r="I23" s="8">
        <f>IFERROR(VLOOKUP(B23,#REF!,8,0),0)</f>
        <v>0</v>
      </c>
      <c r="J23" s="8">
        <f>IFERROR(VLOOKUP(B23,#REF!,9,0),0)</f>
        <v>0</v>
      </c>
      <c r="K23" s="8">
        <f>SUM(IFERROR(VLOOKUP(B23,#REF!,7,0),0),IFERROR(VLOOKUP(B23,#REF!,7,0),0),IFERROR(VLOOKUP(B23,#REF!,10,0),0),IFERROR(VLOOKUP(B23,#REF!,7,0),0),IFERROR(VLOOKUP(B23,#REF!,7,0),0),IFERROR(VLOOKUP(B23,#REF!,7,0),0))</f>
        <v>0</v>
      </c>
      <c r="L23" s="8">
        <f>SUM(IFERROR(VLOOKUP(B23,#REF!,8,0),0),IFERROR(VLOOKUP(B23,#REF!,8,0),0),IFERROR(VLOOKUP(B23,#REF!,11,0),0),IFERROR(VLOOKUP(B23,#REF!,8,0),0),IFERROR(VLOOKUP(B23,#REF!,8,0),0),IFERROR(VLOOKUP(B23,#REF!,8,0),0))</f>
        <v>0</v>
      </c>
      <c r="M23" s="8">
        <f>SUM(IFERROR(VLOOKUP(B23,#REF!,9,0),0),IFERROR(VLOOKUP(B23,#REF!,9,0),0),IFERROR(VLOOKUP(B23,#REF!,12,0),0),IFERROR(VLOOKUP(B23,#REF!,9,0),0),IFERROR(VLOOKUP(B23,#REF!,9,0),0),IFERROR(VLOOKUP(B23,#REF!,9,0),0))</f>
        <v>0</v>
      </c>
      <c r="N23" s="8">
        <f>SUM(IFERROR(VLOOKUP(B23,#REF!,10,0),0),IFERROR(VLOOKUP(B23,#REF!,10,0),0),IFERROR(VLOOKUP(B23,#REF!,13,0),0),IFERROR(VLOOKUP(B23,#REF!,10,0),0),IFERROR(VLOOKUP(B23,#REF!,10,0),0),IFERROR(VLOOKUP(B23,#REF!,10,0),0))</f>
        <v>0</v>
      </c>
      <c r="O23" s="8">
        <f>SUM(IFERROR(VLOOKUP(B23,#REF!,11,0),0),IFERROR(VLOOKUP(B23,#REF!,11,0),0),IFERROR(VLOOKUP(B23,#REF!,14,0),0),IFERROR(VLOOKUP(B23,#REF!,11,0),0),IFERROR(VLOOKUP(B23,#REF!,11,0),0),IFERROR(VLOOKUP(B23,#REF!,11,0),0))</f>
        <v>0</v>
      </c>
      <c r="P23" s="8">
        <f>SUM(IFERROR(VLOOKUP(B23,#REF!,12,0),0),IFERROR(VLOOKUP(B23,#REF!,12,0),0),IFERROR(VLOOKUP(B23,#REF!,15,0),0),IFERROR(VLOOKUP(B23,#REF!,12,0),0),IFERROR(VLOOKUP(B23,#REF!,12,0),0),IFERROR(VLOOKUP(B23,#REF!,15,0),0))</f>
        <v>0</v>
      </c>
      <c r="Q23" s="8">
        <f>SUM(IFERROR(VLOOKUP(B23,#REF!,13,0),0),IFERROR(VLOOKUP(B23,#REF!,13,0),0),IFERROR(VLOOKUP(B23,#REF!,16,0),0),IFERROR(VLOOKUP(B23,#REF!,13,0),0),IFERROR(VLOOKUP(B23,#REF!,13,0),0),IFERROR(VLOOKUP(B23,#REF!,13,0),0))</f>
        <v>0</v>
      </c>
      <c r="R23" s="8">
        <f>SUM(IFERROR(VLOOKUP(B23,#REF!,14,0),0),IFERROR(VLOOKUP(B23,#REF!,14,0),0),IFERROR(VLOOKUP(B23,#REF!,17,0),0),IFERROR(VLOOKUP(B23,#REF!,14,0),0),IFERROR(VLOOKUP(B23,#REF!,14,0),0),IFERROR(VLOOKUP(B23,#REF!,14,0),0))</f>
        <v>0</v>
      </c>
      <c r="S23" s="8">
        <f>SUM(IFERROR(VLOOKUP(B23,#REF!,15,0),0),IFERROR(VLOOKUP(B23,#REF!,15,0),0),IFERROR(VLOOKUP(B23,#REF!,18,0),0),IFERROR(VLOOKUP(B23,#REF!,15,0),0),IFERROR(VLOOKUP(B23,#REF!,15,0),0),IFERROR(VLOOKUP(B23,#REF!,15,0),0))</f>
        <v>0</v>
      </c>
      <c r="T23" s="8">
        <f t="shared" si="6"/>
        <v>0</v>
      </c>
      <c r="U23" s="8">
        <f>SUM(IFERROR(VLOOKUP(B23,#REF!,17,0),0),IFERROR(VLOOKUP(B23,#REF!,17,0),0),IFERROR(VLOOKUP(B23,#REF!,20,0),0),IFERROR(VLOOKUP(B23,#REF!,17,0),0),IFERROR(VLOOKUP(B23,#REF!,17,0),0),IFERROR(VLOOKUP(B23,#REF!,17,0),0))</f>
        <v>0</v>
      </c>
      <c r="V23" s="8">
        <f>SUM(IFERROR(VLOOKUP(B23,#REF!,18,0),0),IFERROR(VLOOKUP(B23,#REF!,18,0),0),IFERROR(VLOOKUP(B23,#REF!,21,0),0),IFERROR(VLOOKUP(B23,#REF!,18,0),0),IFERROR(VLOOKUP(B23,#REF!,18,0),0),IFERROR(VLOOKUP(B23,#REF!,18,0),0))</f>
        <v>0</v>
      </c>
      <c r="W23" s="14">
        <f t="shared" si="7"/>
        <v>0</v>
      </c>
      <c r="Y23" s="8">
        <f>合計!T9</f>
        <v>3014</v>
      </c>
      <c r="Z23" s="8" t="str">
        <f>合計!U9</f>
        <v>山田　容子</v>
      </c>
      <c r="AA23" s="8">
        <f>SUM(IFERROR(VLOOKUP($Y23,#REF!,3,0),0),IFERROR(VLOOKUP($Y23,#REF!,3,0),0),IFERROR(VLOOKUP($Y23,#REF!,3,0),0),IFERROR(VLOOKUP($Y23,#REF!,3,0),0),IFERROR(VLOOKUP($Y23,#REF!,3,0),0),IFERROR(VLOOKUP($Y23,#REF!,3,0),0))</f>
        <v>0</v>
      </c>
      <c r="AB23" s="8">
        <f>SUM(IFERROR(VLOOKUP($Y23,#REF!,4,0),0),IFERROR(VLOOKUP($Y23,#REF!,4,0),0),IFERROR(VLOOKUP($Y23,#REF!,4,0),0),IFERROR(VLOOKUP($Y23,#REF!,4,0),0),IFERROR(VLOOKUP($Y23,#REF!,4,0),0),IFERROR(VLOOKUP($Y23,#REF!,4,0),0))</f>
        <v>0</v>
      </c>
      <c r="AC23" s="8">
        <f>SUM(IFERROR(VLOOKUP($Y23,#REF!,5,0),0),IFERROR(VLOOKUP($Y23,#REF!,5,0),0),IFERROR(VLOOKUP($Y23,#REF!,5,0),0),IFERROR(VLOOKUP($Y23,#REF!,5,0),0),IFERROR(VLOOKUP($Y23,#REF!,5,0),0),IFERROR(VLOOKUP($Y23,#REF!,5,0),0))</f>
        <v>0</v>
      </c>
      <c r="AD23" s="8">
        <f>SUM(IFERROR(VLOOKUP($Y23,#REF!,6,0),0),IFERROR(VLOOKUP($Y23,#REF!,6,0),0),IFERROR(VLOOKUP($Y23,#REF!,6,0),0),IFERROR(VLOOKUP($Y23,#REF!,6,0),0),IFERROR(VLOOKUP($Y23,#REF!,6,0),IFERROR(VLOOKUP($Y23,#REF!,6,0),0)))</f>
        <v>0</v>
      </c>
      <c r="AE23" s="8">
        <f>IFERROR(VLOOKUP($Y23,#REF!,7,0),0)</f>
        <v>0</v>
      </c>
      <c r="AF23" s="8">
        <f>IFERROR(VLOOKUP($Y23,#REF!,8,0),0)</f>
        <v>0</v>
      </c>
      <c r="AG23" s="8">
        <f>IFERROR(VLOOKUP($Y23,#REF!,9,0),0)</f>
        <v>0</v>
      </c>
      <c r="AH23" s="8">
        <f>SUM(IFERROR(VLOOKUP($Y23,#REF!,7,0),0),IFERROR(VLOOKUP($Y23,#REF!,7,0),0),IFERROR(VLOOKUP($Y23,#REF!,10,0),0),IFERROR(VLOOKUP($Y23,#REF!,7,0),0),IFERROR(VLOOKUP($Y23,#REF!,7,0),0),IFERROR(VLOOKUP($Y23,#REF!,7,0),0))</f>
        <v>0</v>
      </c>
      <c r="AI23" s="8">
        <f>SUM(IFERROR(VLOOKUP($Y23,#REF!,8,0),0),IFERROR(VLOOKUP($Y23,#REF!,8,0),0),IFERROR(VLOOKUP($Y23,#REF!,11,0),0),IFERROR(VLOOKUP($Y23,#REF!,8,0),0),IFERROR(VLOOKUP($Y23,#REF!,8,0),0),IFERROR(VLOOKUP($Y23,#REF!,8,0),0))</f>
        <v>0</v>
      </c>
      <c r="AJ23" s="8">
        <f>SUM(IFERROR(VLOOKUP($Y23,#REF!,9,0),0),IFERROR(VLOOKUP($Y23,#REF!,9,0),0),IFERROR(VLOOKUP($Y23,#REF!,12,0),0),IFERROR(VLOOKUP($Y23,#REF!,9,0),0),IFERROR(VLOOKUP($Y23,#REF!,9,0),0),IFERROR(VLOOKUP($Y23,#REF!,9,0),0))</f>
        <v>0</v>
      </c>
      <c r="AK23" s="8">
        <f>SUM(IFERROR(VLOOKUP($Y23,#REF!,10,0),0),IFERROR(VLOOKUP($Y23,#REF!,10,0),0),IFERROR(VLOOKUP($Y23,#REF!,13,0),0),IFERROR(VLOOKUP($Y23,#REF!,10,0),0),IFERROR(VLOOKUP($Y23,#REF!,10,0),0),IFERROR(VLOOKUP($Y23,#REF!,10,0),0))</f>
        <v>0</v>
      </c>
      <c r="AL23" s="8">
        <f>SUM(IFERROR(VLOOKUP($Y23,#REF!,11,0),0),IFERROR(VLOOKUP($Y23,#REF!,11,0),0),IFERROR(VLOOKUP($Y23,#REF!,14,0),0),IFERROR(VLOOKUP($Y23,#REF!,11,0),0),IFERROR(VLOOKUP($Y23,#REF!,11,0),0),IFERROR(VLOOKUP($Y23,#REF!,11,0),0))</f>
        <v>0</v>
      </c>
      <c r="AM23" s="8">
        <f>SUM(IFERROR(VLOOKUP($Y23,#REF!,12,0),0),IFERROR(VLOOKUP($Y23,#REF!,12,0),0),IFERROR(VLOOKUP($Y23,#REF!,15,0),0),IFERROR(VLOOKUP($Y23,#REF!,12,0),0),IFERROR(VLOOKUP($Y23,#REF!,12,0),0),IFERROR(VLOOKUP($Y23,#REF!,12,0),0))</f>
        <v>0</v>
      </c>
      <c r="AN23" s="8">
        <f>SUM(IFERROR(VLOOKUP($Y23,#REF!,13,0),0),IFERROR(VLOOKUP($Y23,#REF!,13,0),0),IFERROR(VLOOKUP($Y23,#REF!,16,0),0),IFERROR(VLOOKUP($Y23,#REF!,13,0),0),IFERROR(VLOOKUP($Y23,#REF!,13,0),0),IFERROR(VLOOKUP($Y23,#REF!,13,0),0))</f>
        <v>0</v>
      </c>
      <c r="AO23" s="8">
        <f>SUM(IFERROR(VLOOKUP($Y23,#REF!,14,0),0),IFERROR(VLOOKUP($Y23,#REF!,14,0),0),IFERROR(VLOOKUP($Y23,#REF!,17,0),0),IFERROR(VLOOKUP($Y23,#REF!,14,0),0),IFERROR(VLOOKUP($Y23,#REF!,14,0),0),IFERROR(VLOOKUP($Y23,#REF!,14,0),0))</f>
        <v>0</v>
      </c>
      <c r="AP23" s="8">
        <f>SUM(IFERROR(VLOOKUP($Y23,#REF!,15,0),0),IFERROR(VLOOKUP($Y23,#REF!,15,0),0),IFERROR(VLOOKUP($Y23,#REF!,18,0),0),IFERROR(VLOOKUP($Y23,#REF!,15,0),0),IFERROR(VLOOKUP($Y23,#REF!,15,0),0),IFERROR(VLOOKUP($Y23,#REF!,15,0),0))</f>
        <v>0</v>
      </c>
      <c r="AQ23" s="8">
        <f t="shared" si="12"/>
        <v>0</v>
      </c>
      <c r="AR23" s="14">
        <f>SUM(IFERROR(VLOOKUP($Y23,#REF!,17,0),0),IFERROR(VLOOKUP($Y23,#REF!,17,0),0),IFERROR(VLOOKUP($Y23,#REF!,20,0),0),IFERROR(VLOOKUP($Y23,#REF!,17,0),0),IFERROR(VLOOKUP($Y23,#REF!,17,0),0),IFERROR(VLOOKUP($Y23,#REF!,17,0),0))</f>
        <v>0</v>
      </c>
      <c r="AS23" s="14">
        <f>SUM(IFERROR(VLOOKUP($Y23,#REF!,18,0),0),IFERROR(VLOOKUP($Y23,#REF!,18,0),0),IFERROR(VLOOKUP($Y23,#REF!,21,0),0),IFERROR(VLOOKUP($Y23,#REF!,18,0),0),IFERROR(VLOOKUP($Y23,#REF!,18,0),0),IFERROR(VLOOKUP($Y23,#REF!,18,0),0))</f>
        <v>0</v>
      </c>
      <c r="AT23" s="14">
        <f t="shared" si="13"/>
        <v>0</v>
      </c>
    </row>
    <row r="24" spans="2:46" x14ac:dyDescent="0.55000000000000004">
      <c r="Y24" s="8">
        <f>合計!T10</f>
        <v>3015</v>
      </c>
      <c r="Z24" s="8" t="str">
        <f>合計!U10</f>
        <v>土橋　紗良</v>
      </c>
      <c r="AA24" s="8">
        <f>SUM(IFERROR(VLOOKUP($Y24,#REF!,3,0),0),IFERROR(VLOOKUP($Y24,#REF!,3,0),0),IFERROR(VLOOKUP($Y24,#REF!,3,0),0),IFERROR(VLOOKUP($Y24,#REF!,3,0),0),IFERROR(VLOOKUP($Y24,#REF!,3,0),0),IFERROR(VLOOKUP($Y24,#REF!,3,0),0))</f>
        <v>0</v>
      </c>
      <c r="AB24" s="8">
        <f>SUM(IFERROR(VLOOKUP($Y24,#REF!,4,0),0),IFERROR(VLOOKUP($Y24,#REF!,4,0),0),IFERROR(VLOOKUP($Y24,#REF!,4,0),0),IFERROR(VLOOKUP($Y24,#REF!,4,0),0),IFERROR(VLOOKUP($Y24,#REF!,4,0),0),IFERROR(VLOOKUP($Y24,#REF!,4,0),0))</f>
        <v>0</v>
      </c>
      <c r="AC24" s="8">
        <f>SUM(IFERROR(VLOOKUP($Y24,#REF!,5,0),0),IFERROR(VLOOKUP($Y24,#REF!,5,0),0),IFERROR(VLOOKUP($Y24,#REF!,5,0),0),IFERROR(VLOOKUP($Y24,#REF!,5,0),0),IFERROR(VLOOKUP($Y24,#REF!,5,0),0),IFERROR(VLOOKUP($Y24,#REF!,5,0),0))</f>
        <v>0</v>
      </c>
      <c r="AD24" s="8">
        <f>SUM(IFERROR(VLOOKUP($Y24,#REF!,6,0),0),IFERROR(VLOOKUP($Y24,#REF!,6,0),0),IFERROR(VLOOKUP($Y24,#REF!,6,0),0),IFERROR(VLOOKUP($Y24,#REF!,6,0),0),IFERROR(VLOOKUP($Y24,#REF!,6,0),IFERROR(VLOOKUP($Y24,#REF!,6,0),0)))</f>
        <v>0</v>
      </c>
      <c r="AE24" s="8">
        <f>IFERROR(VLOOKUP($Y24,#REF!,7,0),0)</f>
        <v>0</v>
      </c>
      <c r="AF24" s="8">
        <f>IFERROR(VLOOKUP($Y24,#REF!,8,0),0)</f>
        <v>0</v>
      </c>
      <c r="AG24" s="8">
        <f>IFERROR(VLOOKUP($Y24,#REF!,9,0),0)</f>
        <v>0</v>
      </c>
      <c r="AH24" s="8">
        <f>SUM(IFERROR(VLOOKUP($Y24,#REF!,7,0),0),IFERROR(VLOOKUP($Y24,#REF!,7,0),0),IFERROR(VLOOKUP($Y24,#REF!,10,0),0),IFERROR(VLOOKUP($Y24,#REF!,7,0),0),IFERROR(VLOOKUP($Y24,#REF!,7,0),0),IFERROR(VLOOKUP($Y24,#REF!,7,0),0))</f>
        <v>0</v>
      </c>
      <c r="AI24" s="8">
        <f>SUM(IFERROR(VLOOKUP($Y24,#REF!,8,0),0),IFERROR(VLOOKUP($Y24,#REF!,8,0),0),IFERROR(VLOOKUP($Y24,#REF!,11,0),0),IFERROR(VLOOKUP($Y24,#REF!,8,0),0),IFERROR(VLOOKUP($Y24,#REF!,8,0),0),IFERROR(VLOOKUP($Y24,#REF!,8,0),0))</f>
        <v>0</v>
      </c>
      <c r="AJ24" s="8">
        <f>SUM(IFERROR(VLOOKUP($Y24,#REF!,9,0),0),IFERROR(VLOOKUP($Y24,#REF!,9,0),0),IFERROR(VLOOKUP($Y24,#REF!,12,0),0),IFERROR(VLOOKUP($Y24,#REF!,9,0),0),IFERROR(VLOOKUP($Y24,#REF!,9,0),0),IFERROR(VLOOKUP($Y24,#REF!,9,0),0))</f>
        <v>0</v>
      </c>
      <c r="AK24" s="8">
        <f>SUM(IFERROR(VLOOKUP($Y24,#REF!,10,0),0),IFERROR(VLOOKUP($Y24,#REF!,10,0),0),IFERROR(VLOOKUP($Y24,#REF!,13,0),0),IFERROR(VLOOKUP($Y24,#REF!,10,0),0),IFERROR(VLOOKUP($Y24,#REF!,10,0),0),IFERROR(VLOOKUP($Y24,#REF!,10,0),0))</f>
        <v>0</v>
      </c>
      <c r="AL24" s="8">
        <f>SUM(IFERROR(VLOOKUP($Y24,#REF!,11,0),0),IFERROR(VLOOKUP($Y24,#REF!,11,0),0),IFERROR(VLOOKUP($Y24,#REF!,14,0),0),IFERROR(VLOOKUP($Y24,#REF!,11,0),0),IFERROR(VLOOKUP($Y24,#REF!,11,0),0),IFERROR(VLOOKUP($Y24,#REF!,11,0),0))</f>
        <v>0</v>
      </c>
      <c r="AM24" s="8">
        <f>SUM(IFERROR(VLOOKUP($Y24,#REF!,12,0),0),IFERROR(VLOOKUP($Y24,#REF!,12,0),0),IFERROR(VLOOKUP($Y24,#REF!,15,0),0),IFERROR(VLOOKUP($Y24,#REF!,12,0),0),IFERROR(VLOOKUP($Y24,#REF!,12,0),0),IFERROR(VLOOKUP($Y24,#REF!,12,0),0))</f>
        <v>0</v>
      </c>
      <c r="AN24" s="8">
        <f>SUM(IFERROR(VLOOKUP($Y24,#REF!,13,0),0),IFERROR(VLOOKUP($Y24,#REF!,13,0),0),IFERROR(VLOOKUP($Y24,#REF!,16,0),0),IFERROR(VLOOKUP($Y24,#REF!,13,0),0),IFERROR(VLOOKUP($Y24,#REF!,13,0),0),IFERROR(VLOOKUP($Y24,#REF!,13,0),0))</f>
        <v>0</v>
      </c>
      <c r="AO24" s="8">
        <f>SUM(IFERROR(VLOOKUP($Y24,#REF!,14,0),0),IFERROR(VLOOKUP($Y24,#REF!,14,0),0),IFERROR(VLOOKUP($Y24,#REF!,17,0),0),IFERROR(VLOOKUP($Y24,#REF!,14,0),0),IFERROR(VLOOKUP($Y24,#REF!,14,0),0),IFERROR(VLOOKUP($Y24,#REF!,14,0),0))</f>
        <v>0</v>
      </c>
      <c r="AP24" s="8">
        <f>SUM(IFERROR(VLOOKUP($Y24,#REF!,15,0),0),IFERROR(VLOOKUP($Y24,#REF!,15,0),0),IFERROR(VLOOKUP($Y24,#REF!,18,0),0),IFERROR(VLOOKUP($Y24,#REF!,15,0),0),IFERROR(VLOOKUP($Y24,#REF!,15,0),0),IFERROR(VLOOKUP($Y24,#REF!,15,0),0))</f>
        <v>0</v>
      </c>
      <c r="AQ24" s="8">
        <f t="shared" si="12"/>
        <v>0</v>
      </c>
      <c r="AR24" s="14">
        <f>SUM(IFERROR(VLOOKUP($Y24,#REF!,17,0),0),IFERROR(VLOOKUP($Y24,#REF!,17,0),0),IFERROR(VLOOKUP($Y24,#REF!,20,0),0),IFERROR(VLOOKUP($Y24,#REF!,17,0),0),IFERROR(VLOOKUP($Y24,#REF!,17,0),0),IFERROR(VLOOKUP($Y24,#REF!,17,0),0))</f>
        <v>0</v>
      </c>
      <c r="AS24" s="14">
        <f>SUM(IFERROR(VLOOKUP($Y24,#REF!,18,0),0),IFERROR(VLOOKUP($Y24,#REF!,18,0),0),IFERROR(VLOOKUP($Y24,#REF!,21,0),0),IFERROR(VLOOKUP($Y24,#REF!,18,0),0),IFERROR(VLOOKUP($Y24,#REF!,18,0),0),IFERROR(VLOOKUP($Y24,#REF!,18,0),0))</f>
        <v>0</v>
      </c>
      <c r="AT24" s="14">
        <f t="shared" si="13"/>
        <v>0</v>
      </c>
    </row>
    <row r="25" spans="2:46" x14ac:dyDescent="0.55000000000000004">
      <c r="Y25" s="8">
        <f>合計!T11</f>
        <v>3017</v>
      </c>
      <c r="Z25" s="8" t="str">
        <f>合計!U11</f>
        <v>武川　夏季</v>
      </c>
      <c r="AA25" s="8">
        <f>SUM(IFERROR(VLOOKUP($Y25,#REF!,3,0),0),IFERROR(VLOOKUP($Y25,#REF!,3,0),0),IFERROR(VLOOKUP($Y25,#REF!,3,0),0),IFERROR(VLOOKUP($Y25,#REF!,3,0),0),IFERROR(VLOOKUP($Y25,#REF!,3,0),0),IFERROR(VLOOKUP($Y25,#REF!,3,0),0))</f>
        <v>0</v>
      </c>
      <c r="AB25" s="8">
        <f>SUM(IFERROR(VLOOKUP($Y25,#REF!,4,0),0),IFERROR(VLOOKUP($Y25,#REF!,4,0),0),IFERROR(VLOOKUP($Y25,#REF!,4,0),0),IFERROR(VLOOKUP($Y25,#REF!,4,0),0),IFERROR(VLOOKUP($Y25,#REF!,4,0),0),IFERROR(VLOOKUP($Y25,#REF!,4,0),0))</f>
        <v>0</v>
      </c>
      <c r="AC25" s="8">
        <f>SUM(IFERROR(VLOOKUP($Y25,#REF!,5,0),0),IFERROR(VLOOKUP($Y25,#REF!,5,0),0),IFERROR(VLOOKUP($Y25,#REF!,5,0),0),IFERROR(VLOOKUP($Y25,#REF!,5,0),0),IFERROR(VLOOKUP($Y25,#REF!,5,0),0),IFERROR(VLOOKUP($Y25,#REF!,5,0),0))</f>
        <v>0</v>
      </c>
      <c r="AD25" s="8">
        <f>SUM(IFERROR(VLOOKUP($Y25,#REF!,6,0),0),IFERROR(VLOOKUP($Y25,#REF!,6,0),0),IFERROR(VLOOKUP($Y25,#REF!,6,0),0),IFERROR(VLOOKUP($Y25,#REF!,6,0),0),IFERROR(VLOOKUP($Y25,#REF!,6,0),IFERROR(VLOOKUP($Y25,#REF!,6,0),0)))</f>
        <v>0</v>
      </c>
      <c r="AE25" s="8">
        <f>IFERROR(VLOOKUP($Y25,#REF!,7,0),0)</f>
        <v>0</v>
      </c>
      <c r="AF25" s="8">
        <f>IFERROR(VLOOKUP($Y25,#REF!,8,0),0)</f>
        <v>0</v>
      </c>
      <c r="AG25" s="8">
        <f>IFERROR(VLOOKUP($Y25,#REF!,9,0),0)</f>
        <v>0</v>
      </c>
      <c r="AH25" s="8">
        <f>SUM(IFERROR(VLOOKUP($Y25,#REF!,7,0),0),IFERROR(VLOOKUP($Y25,#REF!,7,0),0),IFERROR(VLOOKUP($Y25,#REF!,10,0),0),IFERROR(VLOOKUP($Y25,#REF!,7,0),0),IFERROR(VLOOKUP($Y25,#REF!,7,0),0),IFERROR(VLOOKUP($Y25,#REF!,7,0),0))</f>
        <v>0</v>
      </c>
      <c r="AI25" s="8">
        <f>SUM(IFERROR(VLOOKUP($Y25,#REF!,8,0),0),IFERROR(VLOOKUP($Y25,#REF!,8,0),0),IFERROR(VLOOKUP($Y25,#REF!,11,0),0),IFERROR(VLOOKUP($Y25,#REF!,8,0),0),IFERROR(VLOOKUP($Y25,#REF!,8,0),0),IFERROR(VLOOKUP($Y25,#REF!,8,0),0))</f>
        <v>0</v>
      </c>
      <c r="AJ25" s="8">
        <f>SUM(IFERROR(VLOOKUP($Y25,#REF!,9,0),0),IFERROR(VLOOKUP($Y25,#REF!,9,0),0),IFERROR(VLOOKUP($Y25,#REF!,12,0),0),IFERROR(VLOOKUP($Y25,#REF!,9,0),0),IFERROR(VLOOKUP($Y25,#REF!,9,0),0),IFERROR(VLOOKUP($Y25,#REF!,9,0),0))</f>
        <v>0</v>
      </c>
      <c r="AK25" s="8">
        <f>SUM(IFERROR(VLOOKUP($Y25,#REF!,10,0),0),IFERROR(VLOOKUP($Y25,#REF!,10,0),0),IFERROR(VLOOKUP($Y25,#REF!,13,0),0),IFERROR(VLOOKUP($Y25,#REF!,10,0),0),IFERROR(VLOOKUP($Y25,#REF!,10,0),0),IFERROR(VLOOKUP($Y25,#REF!,10,0),0))</f>
        <v>0</v>
      </c>
      <c r="AL25" s="8">
        <f>SUM(IFERROR(VLOOKUP($Y25,#REF!,11,0),0),IFERROR(VLOOKUP($Y25,#REF!,11,0),0),IFERROR(VLOOKUP($Y25,#REF!,14,0),0),IFERROR(VLOOKUP($Y25,#REF!,11,0),0),IFERROR(VLOOKUP($Y25,#REF!,11,0),0),IFERROR(VLOOKUP($Y25,#REF!,11,0),0))</f>
        <v>0</v>
      </c>
      <c r="AM25" s="8">
        <f>SUM(IFERROR(VLOOKUP($Y25,#REF!,12,0),0),IFERROR(VLOOKUP($Y25,#REF!,12,0),0),IFERROR(VLOOKUP($Y25,#REF!,15,0),0),IFERROR(VLOOKUP($Y25,#REF!,12,0),0),IFERROR(VLOOKUP($Y25,#REF!,12,0),0),IFERROR(VLOOKUP($Y25,#REF!,12,0),0))</f>
        <v>0</v>
      </c>
      <c r="AN25" s="8">
        <f>SUM(IFERROR(VLOOKUP($Y25,#REF!,13,0),0),IFERROR(VLOOKUP($Y25,#REF!,13,0),0),IFERROR(VLOOKUP($Y25,#REF!,16,0),0),IFERROR(VLOOKUP($Y25,#REF!,13,0),0),IFERROR(VLOOKUP($Y25,#REF!,13,0),0),IFERROR(VLOOKUP($Y25,#REF!,13,0),0))</f>
        <v>0</v>
      </c>
      <c r="AO25" s="8">
        <f>SUM(IFERROR(VLOOKUP($Y25,#REF!,14,0),0),IFERROR(VLOOKUP($Y25,#REF!,14,0),0),IFERROR(VLOOKUP($Y25,#REF!,17,0),0),IFERROR(VLOOKUP($Y25,#REF!,14,0),0),IFERROR(VLOOKUP($Y25,#REF!,14,0),0),IFERROR(VLOOKUP($Y25,#REF!,14,0),0))</f>
        <v>0</v>
      </c>
      <c r="AP25" s="8">
        <f>SUM(IFERROR(VLOOKUP($Y25,#REF!,15,0),0),IFERROR(VLOOKUP($Y25,#REF!,15,0),0),IFERROR(VLOOKUP($Y25,#REF!,18,0),0),IFERROR(VLOOKUP($Y25,#REF!,15,0),0),IFERROR(VLOOKUP($Y25,#REF!,15,0),0),IFERROR(VLOOKUP($Y25,#REF!,15,0),0))</f>
        <v>0</v>
      </c>
      <c r="AQ25" s="8">
        <f t="shared" si="12"/>
        <v>0</v>
      </c>
      <c r="AR25" s="14">
        <f>SUM(IFERROR(VLOOKUP($Y25,#REF!,17,0),0),IFERROR(VLOOKUP($Y25,#REF!,17,0),0),IFERROR(VLOOKUP($Y25,#REF!,20,0),0),IFERROR(VLOOKUP($Y25,#REF!,17,0),0),IFERROR(VLOOKUP($Y25,#REF!,17,0),0),IFERROR(VLOOKUP($Y25,#REF!,17,0),0))</f>
        <v>0</v>
      </c>
      <c r="AS25" s="14">
        <f>SUM(IFERROR(VLOOKUP($Y25,#REF!,18,0),0),IFERROR(VLOOKUP($Y25,#REF!,18,0),0),IFERROR(VLOOKUP($Y25,#REF!,21,0),0),IFERROR(VLOOKUP($Y25,#REF!,18,0),0),IFERROR(VLOOKUP($Y25,#REF!,18,0),0),IFERROR(VLOOKUP($Y25,#REF!,18,0),0))</f>
        <v>0</v>
      </c>
      <c r="AT25" s="14">
        <f t="shared" si="13"/>
        <v>0</v>
      </c>
    </row>
    <row r="26" spans="2:46" x14ac:dyDescent="0.55000000000000004">
      <c r="Y26" s="8">
        <f>合計!T12</f>
        <v>3019</v>
      </c>
      <c r="Z26" s="8" t="str">
        <f>合計!U12</f>
        <v>藤井　千紘</v>
      </c>
      <c r="AA26" s="8">
        <f>SUM(IFERROR(VLOOKUP($Y26,#REF!,3,0),0),IFERROR(VLOOKUP($Y26,#REF!,3,0),0),IFERROR(VLOOKUP($Y26,#REF!,3,0),0),IFERROR(VLOOKUP($Y26,#REF!,3,0),0),IFERROR(VLOOKUP($Y26,#REF!,3,0),0),IFERROR(VLOOKUP($Y26,#REF!,3,0),0))</f>
        <v>0</v>
      </c>
      <c r="AB26" s="8">
        <f>SUM(IFERROR(VLOOKUP($Y26,#REF!,4,0),0),IFERROR(VLOOKUP($Y26,#REF!,4,0),0),IFERROR(VLOOKUP($Y26,#REF!,4,0),0),IFERROR(VLOOKUP($Y26,#REF!,4,0),0),IFERROR(VLOOKUP($Y26,#REF!,4,0),0),IFERROR(VLOOKUP($Y26,#REF!,4,0),0))</f>
        <v>0</v>
      </c>
      <c r="AC26" s="8">
        <f>SUM(IFERROR(VLOOKUP($Y26,#REF!,5,0),0),IFERROR(VLOOKUP($Y26,#REF!,5,0),0),IFERROR(VLOOKUP($Y26,#REF!,5,0),0),IFERROR(VLOOKUP($Y26,#REF!,5,0),0),IFERROR(VLOOKUP($Y26,#REF!,5,0),0),IFERROR(VLOOKUP($Y26,#REF!,5,0),0))</f>
        <v>0</v>
      </c>
      <c r="AD26" s="8">
        <f>SUM(IFERROR(VLOOKUP($Y26,#REF!,6,0),0),IFERROR(VLOOKUP($Y26,#REF!,6,0),0),IFERROR(VLOOKUP($Y26,#REF!,6,0),0),IFERROR(VLOOKUP($Y26,#REF!,6,0),0),IFERROR(VLOOKUP($Y26,#REF!,6,0),IFERROR(VLOOKUP($Y26,#REF!,6,0),0)))</f>
        <v>0</v>
      </c>
      <c r="AE26" s="8">
        <f>IFERROR(VLOOKUP($Y26,#REF!,7,0),0)</f>
        <v>0</v>
      </c>
      <c r="AF26" s="8">
        <f>IFERROR(VLOOKUP($Y26,#REF!,8,0),0)</f>
        <v>0</v>
      </c>
      <c r="AG26" s="8">
        <f>IFERROR(VLOOKUP($Y26,#REF!,9,0),0)</f>
        <v>0</v>
      </c>
      <c r="AH26" s="8">
        <f>SUM(IFERROR(VLOOKUP($Y26,#REF!,7,0),0),IFERROR(VLOOKUP($Y26,#REF!,7,0),0),IFERROR(VLOOKUP($Y26,#REF!,10,0),0),IFERROR(VLOOKUP($Y26,#REF!,7,0),0),IFERROR(VLOOKUP($Y26,#REF!,7,0),0),IFERROR(VLOOKUP($Y26,#REF!,7,0),0))</f>
        <v>0</v>
      </c>
      <c r="AI26" s="8">
        <f>SUM(IFERROR(VLOOKUP($Y26,#REF!,8,0),0),IFERROR(VLOOKUP($Y26,#REF!,8,0),0),IFERROR(VLOOKUP($Y26,#REF!,11,0),0),IFERROR(VLOOKUP($Y26,#REF!,8,0),0),IFERROR(VLOOKUP($Y26,#REF!,8,0),0),IFERROR(VLOOKUP($Y26,#REF!,8,0),0))</f>
        <v>0</v>
      </c>
      <c r="AJ26" s="8">
        <f>SUM(IFERROR(VLOOKUP($Y26,#REF!,9,0),0),IFERROR(VLOOKUP($Y26,#REF!,9,0),0),IFERROR(VLOOKUP($Y26,#REF!,12,0),0),IFERROR(VLOOKUP($Y26,#REF!,9,0),0),IFERROR(VLOOKUP($Y26,#REF!,9,0),0),IFERROR(VLOOKUP($Y26,#REF!,9,0),0))</f>
        <v>0</v>
      </c>
      <c r="AK26" s="8">
        <f>SUM(IFERROR(VLOOKUP($Y26,#REF!,10,0),0),IFERROR(VLOOKUP($Y26,#REF!,10,0),0),IFERROR(VLOOKUP($Y26,#REF!,13,0),0),IFERROR(VLOOKUP($Y26,#REF!,10,0),0),IFERROR(VLOOKUP($Y26,#REF!,10,0),0),IFERROR(VLOOKUP($Y26,#REF!,10,0),0))</f>
        <v>0</v>
      </c>
      <c r="AL26" s="8">
        <f>SUM(IFERROR(VLOOKUP($Y26,#REF!,11,0),0),IFERROR(VLOOKUP($Y26,#REF!,11,0),0),IFERROR(VLOOKUP($Y26,#REF!,14,0),0),IFERROR(VLOOKUP($Y26,#REF!,11,0),0),IFERROR(VLOOKUP($Y26,#REF!,11,0),0),IFERROR(VLOOKUP($Y26,#REF!,11,0),0))</f>
        <v>0</v>
      </c>
      <c r="AM26" s="8">
        <f>SUM(IFERROR(VLOOKUP($Y26,#REF!,12,0),0),IFERROR(VLOOKUP($Y26,#REF!,12,0),0),IFERROR(VLOOKUP($Y26,#REF!,15,0),0),IFERROR(VLOOKUP($Y26,#REF!,12,0),0),IFERROR(VLOOKUP($Y26,#REF!,12,0),0),IFERROR(VLOOKUP($Y26,#REF!,12,0),0))</f>
        <v>0</v>
      </c>
      <c r="AN26" s="8">
        <f>SUM(IFERROR(VLOOKUP($Y26,#REF!,13,0),0),IFERROR(VLOOKUP($Y26,#REF!,13,0),0),IFERROR(VLOOKUP($Y26,#REF!,16,0),0),IFERROR(VLOOKUP($Y26,#REF!,13,0),0),IFERROR(VLOOKUP($Y26,#REF!,13,0),0),IFERROR(VLOOKUP($Y26,#REF!,13,0),0))</f>
        <v>0</v>
      </c>
      <c r="AO26" s="8">
        <f>SUM(IFERROR(VLOOKUP($Y26,#REF!,14,0),0),IFERROR(VLOOKUP($Y26,#REF!,14,0),0),IFERROR(VLOOKUP($Y26,#REF!,17,0),0),IFERROR(VLOOKUP($Y26,#REF!,14,0),0),IFERROR(VLOOKUP($Y26,#REF!,14,0),0),IFERROR(VLOOKUP($Y26,#REF!,14,0),0))</f>
        <v>0</v>
      </c>
      <c r="AP26" s="8">
        <f>SUM(IFERROR(VLOOKUP($Y26,#REF!,15,0),0),IFERROR(VLOOKUP($Y26,#REF!,15,0),0),IFERROR(VLOOKUP($Y26,#REF!,18,0),0),IFERROR(VLOOKUP($Y26,#REF!,15,0),0),IFERROR(VLOOKUP($Y26,#REF!,15,0),0),IFERROR(VLOOKUP($Y26,#REF!,15,0),0))</f>
        <v>0</v>
      </c>
      <c r="AQ26" s="8">
        <f t="shared" si="12"/>
        <v>0</v>
      </c>
      <c r="AR26" s="14">
        <f>SUM(IFERROR(VLOOKUP($Y26,#REF!,17,0),0),IFERROR(VLOOKUP($Y26,#REF!,17,0),0),IFERROR(VLOOKUP($Y26,#REF!,20,0),0),IFERROR(VLOOKUP($Y26,#REF!,17,0),0),IFERROR(VLOOKUP($Y26,#REF!,17,0),0),IFERROR(VLOOKUP($Y26,#REF!,17,0),0))</f>
        <v>0</v>
      </c>
      <c r="AS26" s="14">
        <f>SUM(IFERROR(VLOOKUP($Y26,#REF!,18,0),0),IFERROR(VLOOKUP($Y26,#REF!,18,0),0),IFERROR(VLOOKUP($Y26,#REF!,21,0),0),IFERROR(VLOOKUP($Y26,#REF!,18,0),0),IFERROR(VLOOKUP($Y26,#REF!,18,0),0),IFERROR(VLOOKUP($Y26,#REF!,18,0),0))</f>
        <v>0</v>
      </c>
      <c r="AT26" s="14">
        <f t="shared" si="13"/>
        <v>0</v>
      </c>
    </row>
    <row r="27" spans="2:46" x14ac:dyDescent="0.55000000000000004">
      <c r="Y27" s="8">
        <f>合計!T13</f>
        <v>3020</v>
      </c>
      <c r="Z27" s="8" t="str">
        <f>合計!U13</f>
        <v>中村　麻里子</v>
      </c>
      <c r="AA27" s="8">
        <f>SUM(IFERROR(VLOOKUP($Y27,#REF!,3,0),0),IFERROR(VLOOKUP($Y27,#REF!,3,0),0),IFERROR(VLOOKUP($Y27,#REF!,3,0),0),IFERROR(VLOOKUP($Y27,#REF!,3,0),0),IFERROR(VLOOKUP($Y27,#REF!,3,0),0),IFERROR(VLOOKUP($Y27,#REF!,3,0),0))</f>
        <v>0</v>
      </c>
      <c r="AB27" s="8">
        <f>SUM(IFERROR(VLOOKUP($Y27,#REF!,4,0),0),IFERROR(VLOOKUP($Y27,#REF!,4,0),0),IFERROR(VLOOKUP($Y27,#REF!,4,0),0),IFERROR(VLOOKUP($Y27,#REF!,4,0),0),IFERROR(VLOOKUP($Y27,#REF!,4,0),0),IFERROR(VLOOKUP($Y27,#REF!,4,0),0))</f>
        <v>0</v>
      </c>
      <c r="AC27" s="8">
        <f>SUM(IFERROR(VLOOKUP($Y27,#REF!,5,0),0),IFERROR(VLOOKUP($Y27,#REF!,5,0),0),IFERROR(VLOOKUP($Y27,#REF!,5,0),0),IFERROR(VLOOKUP($Y27,#REF!,5,0),0),IFERROR(VLOOKUP($Y27,#REF!,5,0),0),IFERROR(VLOOKUP($Y27,#REF!,5,0),0))</f>
        <v>0</v>
      </c>
      <c r="AD27" s="8">
        <f>SUM(IFERROR(VLOOKUP($Y27,#REF!,6,0),0),IFERROR(VLOOKUP($Y27,#REF!,6,0),0),IFERROR(VLOOKUP($Y27,#REF!,6,0),0),IFERROR(VLOOKUP($Y27,#REF!,6,0),0),IFERROR(VLOOKUP($Y27,#REF!,6,0),IFERROR(VLOOKUP($Y27,#REF!,6,0),0)))</f>
        <v>0</v>
      </c>
      <c r="AE27" s="8">
        <f>IFERROR(VLOOKUP($Y27,#REF!,7,0),0)</f>
        <v>0</v>
      </c>
      <c r="AF27" s="8">
        <f>IFERROR(VLOOKUP($Y27,#REF!,8,0),0)</f>
        <v>0</v>
      </c>
      <c r="AG27" s="8">
        <f>IFERROR(VLOOKUP($Y27,#REF!,9,0),0)</f>
        <v>0</v>
      </c>
      <c r="AH27" s="8">
        <f>SUM(IFERROR(VLOOKUP($Y27,#REF!,7,0),0),IFERROR(VLOOKUP($Y27,#REF!,7,0),0),IFERROR(VLOOKUP($Y27,#REF!,10,0),0),IFERROR(VLOOKUP($Y27,#REF!,7,0),0),IFERROR(VLOOKUP($Y27,#REF!,7,0),0),IFERROR(VLOOKUP($Y27,#REF!,7,0),0))</f>
        <v>0</v>
      </c>
      <c r="AI27" s="8">
        <f>SUM(IFERROR(VLOOKUP($Y27,#REF!,8,0),0),IFERROR(VLOOKUP($Y27,#REF!,8,0),0),IFERROR(VLOOKUP($Y27,#REF!,11,0),0),IFERROR(VLOOKUP($Y27,#REF!,8,0),0),IFERROR(VLOOKUP($Y27,#REF!,8,0),0),IFERROR(VLOOKUP($Y27,#REF!,8,0),0))</f>
        <v>0</v>
      </c>
      <c r="AJ27" s="8">
        <f>SUM(IFERROR(VLOOKUP($Y27,#REF!,9,0),0),IFERROR(VLOOKUP($Y27,#REF!,9,0),0),IFERROR(VLOOKUP($Y27,#REF!,12,0),0),IFERROR(VLOOKUP($Y27,#REF!,9,0),0),IFERROR(VLOOKUP($Y27,#REF!,9,0),0),IFERROR(VLOOKUP($Y27,#REF!,9,0),0))</f>
        <v>0</v>
      </c>
      <c r="AK27" s="8">
        <f>SUM(IFERROR(VLOOKUP($Y27,#REF!,10,0),0),IFERROR(VLOOKUP($Y27,#REF!,10,0),0),IFERROR(VLOOKUP($Y27,#REF!,13,0),0),IFERROR(VLOOKUP($Y27,#REF!,10,0),0),IFERROR(VLOOKUP($Y27,#REF!,10,0),0),IFERROR(VLOOKUP($Y27,#REF!,10,0),0))</f>
        <v>0</v>
      </c>
      <c r="AL27" s="8">
        <f>SUM(IFERROR(VLOOKUP($Y27,#REF!,11,0),0),IFERROR(VLOOKUP($Y27,#REF!,11,0),0),IFERROR(VLOOKUP($Y27,#REF!,14,0),0),IFERROR(VLOOKUP($Y27,#REF!,11,0),0),IFERROR(VLOOKUP($Y27,#REF!,11,0),0),IFERROR(VLOOKUP($Y27,#REF!,11,0),0))</f>
        <v>0</v>
      </c>
      <c r="AM27" s="8">
        <f>SUM(IFERROR(VLOOKUP($Y27,#REF!,12,0),0),IFERROR(VLOOKUP($Y27,#REF!,12,0),0),IFERROR(VLOOKUP($Y27,#REF!,15,0),0),IFERROR(VLOOKUP($Y27,#REF!,12,0),0),IFERROR(VLOOKUP($Y27,#REF!,12,0),0),IFERROR(VLOOKUP($Y27,#REF!,12,0),0))</f>
        <v>0</v>
      </c>
      <c r="AN27" s="8">
        <f>SUM(IFERROR(VLOOKUP($Y27,#REF!,13,0),0),IFERROR(VLOOKUP($Y27,#REF!,13,0),0),IFERROR(VLOOKUP($Y27,#REF!,16,0),0),IFERROR(VLOOKUP($Y27,#REF!,13,0),0),IFERROR(VLOOKUP($Y27,#REF!,13,0),0),IFERROR(VLOOKUP($Y27,#REF!,13,0),0))</f>
        <v>0</v>
      </c>
      <c r="AO27" s="8">
        <f>SUM(IFERROR(VLOOKUP($Y27,#REF!,14,0),0),IFERROR(VLOOKUP($Y27,#REF!,14,0),0),IFERROR(VLOOKUP($Y27,#REF!,17,0),0),IFERROR(VLOOKUP($Y27,#REF!,14,0),0),IFERROR(VLOOKUP($Y27,#REF!,14,0),0),IFERROR(VLOOKUP($Y27,#REF!,14,0),0))</f>
        <v>0</v>
      </c>
      <c r="AP27" s="8">
        <f>SUM(IFERROR(VLOOKUP($Y27,#REF!,15,0),0),IFERROR(VLOOKUP($Y27,#REF!,15,0),0),IFERROR(VLOOKUP($Y27,#REF!,18,0),0),IFERROR(VLOOKUP($Y27,#REF!,15,0),0),IFERROR(VLOOKUP($Y27,#REF!,15,0),0),IFERROR(VLOOKUP($Y27,#REF!,15,0),0))</f>
        <v>0</v>
      </c>
      <c r="AQ27" s="8">
        <f t="shared" si="12"/>
        <v>0</v>
      </c>
      <c r="AR27" s="14">
        <f>SUM(IFERROR(VLOOKUP($Y27,#REF!,17,0),0),IFERROR(VLOOKUP($Y27,#REF!,17,0),0),IFERROR(VLOOKUP($Y27,#REF!,20,0),0),IFERROR(VLOOKUP($Y27,#REF!,17,0),0),IFERROR(VLOOKUP($Y27,#REF!,17,0),0),IFERROR(VLOOKUP($Y27,#REF!,17,0),0))</f>
        <v>0</v>
      </c>
      <c r="AS27" s="14">
        <f>SUM(IFERROR(VLOOKUP($Y27,#REF!,18,0),0),IFERROR(VLOOKUP($Y27,#REF!,18,0),0),IFERROR(VLOOKUP($Y27,#REF!,21,0),0),IFERROR(VLOOKUP($Y27,#REF!,18,0),0),IFERROR(VLOOKUP($Y27,#REF!,18,0),0),IFERROR(VLOOKUP($Y27,#REF!,18,0),0))</f>
        <v>0</v>
      </c>
      <c r="AT27" s="14">
        <f t="shared" si="13"/>
        <v>0</v>
      </c>
    </row>
    <row r="28" spans="2:46" x14ac:dyDescent="0.55000000000000004">
      <c r="Y28" s="8">
        <f>合計!T14</f>
        <v>3029</v>
      </c>
      <c r="Z28" s="8" t="str">
        <f>合計!U14</f>
        <v>小山内</v>
      </c>
      <c r="AA28" s="8">
        <f>SUM(IFERROR(VLOOKUP($Y28,#REF!,3,0),0),IFERROR(VLOOKUP($Y28,#REF!,3,0),0),IFERROR(VLOOKUP($Y28,#REF!,3,0),0),IFERROR(VLOOKUP($Y28,#REF!,3,0),0),IFERROR(VLOOKUP($Y28,#REF!,3,0),0),IFERROR(VLOOKUP($Y28,#REF!,3,0),0))</f>
        <v>0</v>
      </c>
      <c r="AB28" s="8">
        <f>SUM(IFERROR(VLOOKUP($Y28,#REF!,4,0),0),IFERROR(VLOOKUP($Y28,#REF!,4,0),0),IFERROR(VLOOKUP($Y28,#REF!,4,0),0),IFERROR(VLOOKUP($Y28,#REF!,4,0),0),IFERROR(VLOOKUP($Y28,#REF!,4,0),0),IFERROR(VLOOKUP($Y28,#REF!,4,0),0))</f>
        <v>0</v>
      </c>
      <c r="AC28" s="8">
        <f>SUM(IFERROR(VLOOKUP($Y28,#REF!,5,0),0),IFERROR(VLOOKUP($Y28,#REF!,5,0),0),IFERROR(VLOOKUP($Y28,#REF!,5,0),0),IFERROR(VLOOKUP($Y28,#REF!,5,0),0),IFERROR(VLOOKUP($Y28,#REF!,5,0),0),IFERROR(VLOOKUP($Y28,#REF!,5,0),0))</f>
        <v>0</v>
      </c>
      <c r="AD28" s="8">
        <f>SUM(IFERROR(VLOOKUP($Y28,#REF!,6,0),0),IFERROR(VLOOKUP($Y28,#REF!,6,0),0),IFERROR(VLOOKUP($Y28,#REF!,6,0),0),IFERROR(VLOOKUP($Y28,#REF!,6,0),0),IFERROR(VLOOKUP($Y28,#REF!,6,0),IFERROR(VLOOKUP($Y28,#REF!,6,0),0)))</f>
        <v>0</v>
      </c>
      <c r="AE28" s="8">
        <f>IFERROR(VLOOKUP($Y28,#REF!,7,0),0)</f>
        <v>0</v>
      </c>
      <c r="AF28" s="8">
        <f>IFERROR(VLOOKUP($Y28,#REF!,8,0),0)</f>
        <v>0</v>
      </c>
      <c r="AG28" s="8">
        <f>IFERROR(VLOOKUP($Y28,#REF!,9,0),0)</f>
        <v>0</v>
      </c>
      <c r="AH28" s="8">
        <f>SUM(IFERROR(VLOOKUP($Y28,#REF!,7,0),0),IFERROR(VLOOKUP($Y28,#REF!,7,0),0),IFERROR(VLOOKUP($Y28,#REF!,10,0),0),IFERROR(VLOOKUP($Y28,#REF!,7,0),0),IFERROR(VLOOKUP($Y28,#REF!,7,0),0),IFERROR(VLOOKUP($Y28,#REF!,7,0),0))</f>
        <v>0</v>
      </c>
      <c r="AI28" s="8">
        <f>SUM(IFERROR(VLOOKUP($Y28,#REF!,8,0),0),IFERROR(VLOOKUP($Y28,#REF!,8,0),0),IFERROR(VLOOKUP($Y28,#REF!,11,0),0),IFERROR(VLOOKUP($Y28,#REF!,8,0),0),IFERROR(VLOOKUP($Y28,#REF!,8,0),0),IFERROR(VLOOKUP($Y28,#REF!,8,0),0))</f>
        <v>0</v>
      </c>
      <c r="AJ28" s="8">
        <f>SUM(IFERROR(VLOOKUP($Y28,#REF!,9,0),0),IFERROR(VLOOKUP($Y28,#REF!,9,0),0),IFERROR(VLOOKUP($Y28,#REF!,12,0),0),IFERROR(VLOOKUP($Y28,#REF!,9,0),0),IFERROR(VLOOKUP($Y28,#REF!,9,0),0),IFERROR(VLOOKUP($Y28,#REF!,9,0),0))</f>
        <v>0</v>
      </c>
      <c r="AK28" s="8">
        <f>SUM(IFERROR(VLOOKUP($Y28,#REF!,10,0),0),IFERROR(VLOOKUP($Y28,#REF!,10,0),0),IFERROR(VLOOKUP($Y28,#REF!,13,0),0),IFERROR(VLOOKUP($Y28,#REF!,10,0),0),IFERROR(VLOOKUP($Y28,#REF!,10,0),0),IFERROR(VLOOKUP($Y28,#REF!,10,0),0))</f>
        <v>0</v>
      </c>
      <c r="AL28" s="8">
        <f>SUM(IFERROR(VLOOKUP($Y28,#REF!,11,0),0),IFERROR(VLOOKUP($Y28,#REF!,11,0),0),IFERROR(VLOOKUP($Y28,#REF!,14,0),0),IFERROR(VLOOKUP($Y28,#REF!,11,0),0),IFERROR(VLOOKUP($Y28,#REF!,11,0),0),IFERROR(VLOOKUP($Y28,#REF!,11,0),0))</f>
        <v>0</v>
      </c>
      <c r="AM28" s="8">
        <f>SUM(IFERROR(VLOOKUP($Y28,#REF!,12,0),0),IFERROR(VLOOKUP($Y28,#REF!,12,0),0),IFERROR(VLOOKUP($Y28,#REF!,15,0),0),IFERROR(VLOOKUP($Y28,#REF!,12,0),0),IFERROR(VLOOKUP($Y28,#REF!,12,0),0),IFERROR(VLOOKUP($Y28,#REF!,12,0),0))</f>
        <v>0</v>
      </c>
      <c r="AN28" s="8">
        <f>SUM(IFERROR(VLOOKUP($Y28,#REF!,13,0),0),IFERROR(VLOOKUP($Y28,#REF!,13,0),0),IFERROR(VLOOKUP($Y28,#REF!,16,0),0),IFERROR(VLOOKUP($Y28,#REF!,13,0),0),IFERROR(VLOOKUP($Y28,#REF!,13,0),0),IFERROR(VLOOKUP($Y28,#REF!,13,0),0))</f>
        <v>0</v>
      </c>
      <c r="AO28" s="8">
        <f>SUM(IFERROR(VLOOKUP($Y28,#REF!,14,0),0),IFERROR(VLOOKUP($Y28,#REF!,14,0),0),IFERROR(VLOOKUP($Y28,#REF!,17,0),0),IFERROR(VLOOKUP($Y28,#REF!,14,0),0),IFERROR(VLOOKUP($Y28,#REF!,14,0),0),IFERROR(VLOOKUP($Y28,#REF!,14,0),0))</f>
        <v>0</v>
      </c>
      <c r="AP28" s="8">
        <f>SUM(IFERROR(VLOOKUP($Y28,#REF!,15,0),0),IFERROR(VLOOKUP($Y28,#REF!,15,0),0),IFERROR(VLOOKUP($Y28,#REF!,18,0),0),IFERROR(VLOOKUP($Y28,#REF!,15,0),0),IFERROR(VLOOKUP($Y28,#REF!,15,0),0),IFERROR(VLOOKUP($Y28,#REF!,15,0),0))</f>
        <v>0</v>
      </c>
      <c r="AQ28" s="8">
        <f t="shared" si="12"/>
        <v>0</v>
      </c>
      <c r="AR28" s="14">
        <f>SUM(IFERROR(VLOOKUP($Y28,#REF!,17,0),0),IFERROR(VLOOKUP($Y28,#REF!,17,0),0),IFERROR(VLOOKUP($Y28,#REF!,20,0),0),IFERROR(VLOOKUP($Y28,#REF!,17,0),0),IFERROR(VLOOKUP($Y28,#REF!,17,0),0),IFERROR(VLOOKUP($Y28,#REF!,17,0),0))</f>
        <v>0</v>
      </c>
      <c r="AS28" s="14">
        <f>SUM(IFERROR(VLOOKUP($Y28,#REF!,18,0),0),IFERROR(VLOOKUP($Y28,#REF!,18,0),0),IFERROR(VLOOKUP($Y28,#REF!,21,0),0),IFERROR(VLOOKUP($Y28,#REF!,18,0),0),IFERROR(VLOOKUP($Y28,#REF!,18,0),0),IFERROR(VLOOKUP($Y28,#REF!,18,0),0))</f>
        <v>0</v>
      </c>
      <c r="AT28" s="14">
        <f t="shared" si="13"/>
        <v>0</v>
      </c>
    </row>
    <row r="29" spans="2:46" x14ac:dyDescent="0.55000000000000004">
      <c r="Y29" s="8">
        <f>合計!T15</f>
        <v>3040</v>
      </c>
      <c r="Z29" s="8" t="str">
        <f>合計!U15</f>
        <v>大平　睦美</v>
      </c>
      <c r="AA29" s="8">
        <f>SUM(IFERROR(VLOOKUP($Y29,#REF!,3,0),0),IFERROR(VLOOKUP($Y29,#REF!,3,0),0),IFERROR(VLOOKUP($Y29,#REF!,3,0),0),IFERROR(VLOOKUP($Y29,#REF!,3,0),0),IFERROR(VLOOKUP($Y29,#REF!,3,0),0),IFERROR(VLOOKUP($Y29,#REF!,3,0),0))</f>
        <v>0</v>
      </c>
      <c r="AB29" s="8">
        <f>SUM(IFERROR(VLOOKUP($Y29,#REF!,4,0),0),IFERROR(VLOOKUP($Y29,#REF!,4,0),0),IFERROR(VLOOKUP($Y29,#REF!,4,0),0),IFERROR(VLOOKUP($Y29,#REF!,4,0),0),IFERROR(VLOOKUP($Y29,#REF!,4,0),0),IFERROR(VLOOKUP($Y29,#REF!,4,0),0))</f>
        <v>0</v>
      </c>
      <c r="AC29" s="8">
        <f>SUM(IFERROR(VLOOKUP($Y29,#REF!,5,0),0),IFERROR(VLOOKUP($Y29,#REF!,5,0),0),IFERROR(VLOOKUP($Y29,#REF!,5,0),0),IFERROR(VLOOKUP($Y29,#REF!,5,0),0),IFERROR(VLOOKUP($Y29,#REF!,5,0),0),IFERROR(VLOOKUP($Y29,#REF!,5,0),0))</f>
        <v>0</v>
      </c>
      <c r="AD29" s="8">
        <f>SUM(IFERROR(VLOOKUP($Y29,#REF!,6,0),0),IFERROR(VLOOKUP($Y29,#REF!,6,0),0),IFERROR(VLOOKUP($Y29,#REF!,6,0),0),IFERROR(VLOOKUP($Y29,#REF!,6,0),0),IFERROR(VLOOKUP($Y29,#REF!,6,0),IFERROR(VLOOKUP($Y29,#REF!,6,0),0)))</f>
        <v>0</v>
      </c>
      <c r="AE29" s="8">
        <f>IFERROR(VLOOKUP($Y29,#REF!,7,0),0)</f>
        <v>0</v>
      </c>
      <c r="AF29" s="8">
        <f>IFERROR(VLOOKUP($Y29,#REF!,8,0),0)</f>
        <v>0</v>
      </c>
      <c r="AG29" s="8">
        <f>IFERROR(VLOOKUP($Y29,#REF!,9,0),0)</f>
        <v>0</v>
      </c>
      <c r="AH29" s="8">
        <f>SUM(IFERROR(VLOOKUP($Y29,#REF!,7,0),0),IFERROR(VLOOKUP($Y29,#REF!,7,0),0),IFERROR(VLOOKUP($Y29,#REF!,10,0),0),IFERROR(VLOOKUP($Y29,#REF!,7,0),0),IFERROR(VLOOKUP($Y29,#REF!,7,0),0),IFERROR(VLOOKUP($Y29,#REF!,7,0),0))</f>
        <v>0</v>
      </c>
      <c r="AI29" s="8">
        <f>SUM(IFERROR(VLOOKUP($Y29,#REF!,8,0),0),IFERROR(VLOOKUP($Y29,#REF!,8,0),0),IFERROR(VLOOKUP($Y29,#REF!,11,0),0),IFERROR(VLOOKUP($Y29,#REF!,8,0),0),IFERROR(VLOOKUP($Y29,#REF!,8,0),0),IFERROR(VLOOKUP($Y29,#REF!,8,0),0))</f>
        <v>0</v>
      </c>
      <c r="AJ29" s="8">
        <f>SUM(IFERROR(VLOOKUP($Y29,#REF!,9,0),0),IFERROR(VLOOKUP($Y29,#REF!,9,0),0),IFERROR(VLOOKUP($Y29,#REF!,12,0),0),IFERROR(VLOOKUP($Y29,#REF!,9,0),0),IFERROR(VLOOKUP($Y29,#REF!,9,0),0),IFERROR(VLOOKUP($Y29,#REF!,9,0),0))</f>
        <v>0</v>
      </c>
      <c r="AK29" s="8">
        <f>SUM(IFERROR(VLOOKUP($Y29,#REF!,10,0),0),IFERROR(VLOOKUP($Y29,#REF!,10,0),0),IFERROR(VLOOKUP($Y29,#REF!,13,0),0),IFERROR(VLOOKUP($Y29,#REF!,10,0),0),IFERROR(VLOOKUP($Y29,#REF!,10,0),0),IFERROR(VLOOKUP($Y29,#REF!,10,0),0))</f>
        <v>0</v>
      </c>
      <c r="AL29" s="8">
        <f>SUM(IFERROR(VLOOKUP($Y29,#REF!,11,0),0),IFERROR(VLOOKUP($Y29,#REF!,11,0),0),IFERROR(VLOOKUP($Y29,#REF!,14,0),0),IFERROR(VLOOKUP($Y29,#REF!,11,0),0),IFERROR(VLOOKUP($Y29,#REF!,11,0),0),IFERROR(VLOOKUP($Y29,#REF!,11,0),0))</f>
        <v>0</v>
      </c>
      <c r="AM29" s="8">
        <f>SUM(IFERROR(VLOOKUP($Y29,#REF!,12,0),0),IFERROR(VLOOKUP($Y29,#REF!,12,0),0),IFERROR(VLOOKUP($Y29,#REF!,15,0),0),IFERROR(VLOOKUP($Y29,#REF!,12,0),0),IFERROR(VLOOKUP($Y29,#REF!,12,0),0),IFERROR(VLOOKUP($Y29,#REF!,12,0),0))</f>
        <v>0</v>
      </c>
      <c r="AN29" s="8">
        <f>SUM(IFERROR(VLOOKUP($Y29,#REF!,13,0),0),IFERROR(VLOOKUP($Y29,#REF!,13,0),0),IFERROR(VLOOKUP($Y29,#REF!,16,0),0),IFERROR(VLOOKUP($Y29,#REF!,13,0),0),IFERROR(VLOOKUP($Y29,#REF!,13,0),0),IFERROR(VLOOKUP($Y29,#REF!,13,0),0))</f>
        <v>0</v>
      </c>
      <c r="AO29" s="8">
        <f>SUM(IFERROR(VLOOKUP($Y29,#REF!,14,0),0),IFERROR(VLOOKUP($Y29,#REF!,14,0),0),IFERROR(VLOOKUP($Y29,#REF!,17,0),0),IFERROR(VLOOKUP($Y29,#REF!,14,0),0),IFERROR(VLOOKUP($Y29,#REF!,14,0),0),IFERROR(VLOOKUP($Y29,#REF!,14,0),0))</f>
        <v>0</v>
      </c>
      <c r="AP29" s="8">
        <f>SUM(IFERROR(VLOOKUP($Y29,#REF!,15,0),0),IFERROR(VLOOKUP($Y29,#REF!,15,0),0),IFERROR(VLOOKUP($Y29,#REF!,18,0),0),IFERROR(VLOOKUP($Y29,#REF!,15,0),0),IFERROR(VLOOKUP($Y29,#REF!,15,0),0),IFERROR(VLOOKUP($Y29,#REF!,15,0),0))</f>
        <v>0</v>
      </c>
      <c r="AQ29" s="8">
        <f t="shared" si="12"/>
        <v>0</v>
      </c>
      <c r="AR29" s="14">
        <f>SUM(IFERROR(VLOOKUP($Y29,#REF!,17,0),0),IFERROR(VLOOKUP($Y29,#REF!,17,0),0),IFERROR(VLOOKUP($Y29,#REF!,20,0),0),IFERROR(VLOOKUP($Y29,#REF!,17,0),0),IFERROR(VLOOKUP($Y29,#REF!,17,0),0),IFERROR(VLOOKUP($Y29,#REF!,17,0),0))</f>
        <v>0</v>
      </c>
      <c r="AS29" s="14">
        <f>SUM(IFERROR(VLOOKUP($Y29,#REF!,18,0),0),IFERROR(VLOOKUP($Y29,#REF!,18,0),0),IFERROR(VLOOKUP($Y29,#REF!,21,0),0),IFERROR(VLOOKUP($Y29,#REF!,18,0),0),IFERROR(VLOOKUP($Y29,#REF!,18,0),0),IFERROR(VLOOKUP($Y29,#REF!,18,0),0))</f>
        <v>0</v>
      </c>
      <c r="AT29" s="14">
        <f t="shared" si="13"/>
        <v>0</v>
      </c>
    </row>
    <row r="30" spans="2:46" x14ac:dyDescent="0.55000000000000004">
      <c r="Y30" s="8">
        <f>合計!T16</f>
        <v>3041</v>
      </c>
      <c r="Z30" s="8" t="str">
        <f>合計!U16</f>
        <v>今井　美瑞希</v>
      </c>
      <c r="AA30" s="8">
        <f>SUM(IFERROR(VLOOKUP($Y30,#REF!,3,0),0),IFERROR(VLOOKUP($Y30,#REF!,3,0),0),IFERROR(VLOOKUP($Y30,#REF!,3,0),0),IFERROR(VLOOKUP($Y30,#REF!,3,0),0),IFERROR(VLOOKUP($Y30,#REF!,3,0),0),IFERROR(VLOOKUP($Y30,#REF!,3,0),0))</f>
        <v>0</v>
      </c>
      <c r="AB30" s="8">
        <f>SUM(IFERROR(VLOOKUP($Y30,#REF!,4,0),0),IFERROR(VLOOKUP($Y30,#REF!,4,0),0),IFERROR(VLOOKUP($Y30,#REF!,4,0),0),IFERROR(VLOOKUP($Y30,#REF!,4,0),0),IFERROR(VLOOKUP($Y30,#REF!,4,0),0),IFERROR(VLOOKUP($Y30,#REF!,4,0),0))</f>
        <v>0</v>
      </c>
      <c r="AC30" s="8">
        <f>SUM(IFERROR(VLOOKUP($Y30,#REF!,5,0),0),IFERROR(VLOOKUP($Y30,#REF!,5,0),0),IFERROR(VLOOKUP($Y30,#REF!,5,0),0),IFERROR(VLOOKUP($Y30,#REF!,5,0),0),IFERROR(VLOOKUP($Y30,#REF!,5,0),0),IFERROR(VLOOKUP($Y30,#REF!,5,0),0))</f>
        <v>0</v>
      </c>
      <c r="AD30" s="8">
        <f>SUM(IFERROR(VLOOKUP($Y30,#REF!,6,0),0),IFERROR(VLOOKUP($Y30,#REF!,6,0),0),IFERROR(VLOOKUP($Y30,#REF!,6,0),0),IFERROR(VLOOKUP($Y30,#REF!,6,0),0),IFERROR(VLOOKUP($Y30,#REF!,6,0),IFERROR(VLOOKUP($Y30,#REF!,6,0),0)))</f>
        <v>0</v>
      </c>
      <c r="AE30" s="8">
        <f>IFERROR(VLOOKUP($Y30,#REF!,7,0),0)</f>
        <v>0</v>
      </c>
      <c r="AF30" s="8">
        <f>IFERROR(VLOOKUP($Y30,#REF!,8,0),0)</f>
        <v>0</v>
      </c>
      <c r="AG30" s="8">
        <f>IFERROR(VLOOKUP($Y30,#REF!,9,0),0)</f>
        <v>0</v>
      </c>
      <c r="AH30" s="8">
        <f>SUM(IFERROR(VLOOKUP($Y30,#REF!,7,0),0),IFERROR(VLOOKUP($Y30,#REF!,7,0),0),IFERROR(VLOOKUP($Y30,#REF!,10,0),0),IFERROR(VLOOKUP($Y30,#REF!,7,0),0),IFERROR(VLOOKUP($Y30,#REF!,7,0),0),IFERROR(VLOOKUP($Y30,#REF!,7,0),0))</f>
        <v>0</v>
      </c>
      <c r="AI30" s="8">
        <f>SUM(IFERROR(VLOOKUP($Y30,#REF!,8,0),0),IFERROR(VLOOKUP($Y30,#REF!,8,0),0),IFERROR(VLOOKUP($Y30,#REF!,11,0),0),IFERROR(VLOOKUP($Y30,#REF!,8,0),0),IFERROR(VLOOKUP($Y30,#REF!,8,0),0),IFERROR(VLOOKUP($Y30,#REF!,8,0),0))</f>
        <v>0</v>
      </c>
      <c r="AJ30" s="8">
        <f>SUM(IFERROR(VLOOKUP($Y30,#REF!,9,0),0),IFERROR(VLOOKUP($Y30,#REF!,9,0),0),IFERROR(VLOOKUP($Y30,#REF!,12,0),0),IFERROR(VLOOKUP($Y30,#REF!,9,0),0),IFERROR(VLOOKUP($Y30,#REF!,9,0),0),IFERROR(VLOOKUP($Y30,#REF!,9,0),0))</f>
        <v>0</v>
      </c>
      <c r="AK30" s="8">
        <f>SUM(IFERROR(VLOOKUP($Y30,#REF!,10,0),0),IFERROR(VLOOKUP($Y30,#REF!,10,0),0),IFERROR(VLOOKUP($Y30,#REF!,13,0),0),IFERROR(VLOOKUP($Y30,#REF!,10,0),0),IFERROR(VLOOKUP($Y30,#REF!,10,0),0),IFERROR(VLOOKUP($Y30,#REF!,10,0),0))</f>
        <v>0</v>
      </c>
      <c r="AL30" s="8">
        <f>SUM(IFERROR(VLOOKUP($Y30,#REF!,11,0),0),IFERROR(VLOOKUP($Y30,#REF!,11,0),0),IFERROR(VLOOKUP($Y30,#REF!,14,0),0),IFERROR(VLOOKUP($Y30,#REF!,11,0),0),IFERROR(VLOOKUP($Y30,#REF!,11,0),0),IFERROR(VLOOKUP($Y30,#REF!,11,0),0))</f>
        <v>0</v>
      </c>
      <c r="AM30" s="8">
        <f>SUM(IFERROR(VLOOKUP($Y30,#REF!,12,0),0),IFERROR(VLOOKUP($Y30,#REF!,12,0),0),IFERROR(VLOOKUP($Y30,#REF!,15,0),0),IFERROR(VLOOKUP($Y30,#REF!,12,0),0),IFERROR(VLOOKUP($Y30,#REF!,12,0),0),IFERROR(VLOOKUP($Y30,#REF!,12,0),0))</f>
        <v>0</v>
      </c>
      <c r="AN30" s="8">
        <f>SUM(IFERROR(VLOOKUP($Y30,#REF!,13,0),0),IFERROR(VLOOKUP($Y30,#REF!,13,0),0),IFERROR(VLOOKUP($Y30,#REF!,16,0),0),IFERROR(VLOOKUP($Y30,#REF!,13,0),0),IFERROR(VLOOKUP($Y30,#REF!,13,0),0),IFERROR(VLOOKUP($Y30,#REF!,13,0),0))</f>
        <v>0</v>
      </c>
      <c r="AO30" s="8">
        <f>SUM(IFERROR(VLOOKUP($Y30,#REF!,14,0),0),IFERROR(VLOOKUP($Y30,#REF!,14,0),0),IFERROR(VLOOKUP($Y30,#REF!,17,0),0),IFERROR(VLOOKUP($Y30,#REF!,14,0),0),IFERROR(VLOOKUP($Y30,#REF!,14,0),0),IFERROR(VLOOKUP($Y30,#REF!,14,0),0))</f>
        <v>0</v>
      </c>
      <c r="AP30" s="8">
        <f>SUM(IFERROR(VLOOKUP($Y30,#REF!,15,0),0),IFERROR(VLOOKUP($Y30,#REF!,15,0),0),IFERROR(VLOOKUP($Y30,#REF!,18,0),0),IFERROR(VLOOKUP($Y30,#REF!,15,0),0),IFERROR(VLOOKUP($Y30,#REF!,15,0),0),IFERROR(VLOOKUP($Y30,#REF!,15,0),0))</f>
        <v>0</v>
      </c>
      <c r="AQ30" s="8">
        <f t="shared" si="12"/>
        <v>0</v>
      </c>
      <c r="AR30" s="14">
        <f>SUM(IFERROR(VLOOKUP($Y30,#REF!,17,0),0),IFERROR(VLOOKUP($Y30,#REF!,17,0),0),IFERROR(VLOOKUP($Y30,#REF!,20,0),0),IFERROR(VLOOKUP($Y30,#REF!,17,0),0),IFERROR(VLOOKUP($Y30,#REF!,17,0),0),IFERROR(VLOOKUP($Y30,#REF!,17,0),0))</f>
        <v>0</v>
      </c>
      <c r="AS30" s="14">
        <f>SUM(IFERROR(VLOOKUP($Y30,#REF!,18,0),0),IFERROR(VLOOKUP($Y30,#REF!,18,0),0),IFERROR(VLOOKUP($Y30,#REF!,21,0),0),IFERROR(VLOOKUP($Y30,#REF!,18,0),0),IFERROR(VLOOKUP($Y30,#REF!,18,0),0),IFERROR(VLOOKUP($Y30,#REF!,18,0),0))</f>
        <v>0</v>
      </c>
      <c r="AT30" s="14">
        <f t="shared" si="13"/>
        <v>0</v>
      </c>
    </row>
    <row r="31" spans="2:46" x14ac:dyDescent="0.55000000000000004">
      <c r="Y31" s="8">
        <f>合計!T17</f>
        <v>3049</v>
      </c>
      <c r="Z31" s="8" t="str">
        <f>合計!U17</f>
        <v>東園　陽子</v>
      </c>
      <c r="AA31" s="8">
        <f>SUM(IFERROR(VLOOKUP($Y31,#REF!,3,0),0),IFERROR(VLOOKUP($Y31,#REF!,3,0),0),IFERROR(VLOOKUP($Y31,#REF!,3,0),0),IFERROR(VLOOKUP($Y31,#REF!,3,0),0),IFERROR(VLOOKUP($Y31,#REF!,3,0),0),IFERROR(VLOOKUP($Y31,#REF!,3,0),0))</f>
        <v>0</v>
      </c>
      <c r="AB31" s="8">
        <f>SUM(IFERROR(VLOOKUP($Y31,#REF!,4,0),0),IFERROR(VLOOKUP($Y31,#REF!,4,0),0),IFERROR(VLOOKUP($Y31,#REF!,4,0),0),IFERROR(VLOOKUP($Y31,#REF!,4,0),0),IFERROR(VLOOKUP($Y31,#REF!,4,0),0),IFERROR(VLOOKUP($Y31,#REF!,4,0),0))</f>
        <v>0</v>
      </c>
      <c r="AC31" s="8">
        <f>SUM(IFERROR(VLOOKUP($Y31,#REF!,5,0),0),IFERROR(VLOOKUP($Y31,#REF!,5,0),0),IFERROR(VLOOKUP($Y31,#REF!,5,0),0),IFERROR(VLOOKUP($Y31,#REF!,5,0),0),IFERROR(VLOOKUP($Y31,#REF!,5,0),0),IFERROR(VLOOKUP($Y31,#REF!,5,0),0))</f>
        <v>0</v>
      </c>
      <c r="AD31" s="8">
        <f>SUM(IFERROR(VLOOKUP($Y31,#REF!,6,0),0),IFERROR(VLOOKUP($Y31,#REF!,6,0),0),IFERROR(VLOOKUP($Y31,#REF!,6,0),0),IFERROR(VLOOKUP($Y31,#REF!,6,0),0),IFERROR(VLOOKUP($Y31,#REF!,6,0),IFERROR(VLOOKUP($Y31,#REF!,6,0),0)))</f>
        <v>0</v>
      </c>
      <c r="AE31" s="8">
        <f>IFERROR(VLOOKUP($Y31,#REF!,7,0),0)</f>
        <v>0</v>
      </c>
      <c r="AF31" s="8">
        <f>IFERROR(VLOOKUP($Y31,#REF!,8,0),0)</f>
        <v>0</v>
      </c>
      <c r="AG31" s="8">
        <f>IFERROR(VLOOKUP($Y31,#REF!,9,0),0)</f>
        <v>0</v>
      </c>
      <c r="AH31" s="8">
        <f>SUM(IFERROR(VLOOKUP($Y31,#REF!,7,0),0),IFERROR(VLOOKUP($Y31,#REF!,7,0),0),IFERROR(VLOOKUP($Y31,#REF!,10,0),0),IFERROR(VLOOKUP($Y31,#REF!,7,0),0),IFERROR(VLOOKUP($Y31,#REF!,7,0),0),IFERROR(VLOOKUP($Y31,#REF!,7,0),0))</f>
        <v>0</v>
      </c>
      <c r="AI31" s="8">
        <f>SUM(IFERROR(VLOOKUP($Y31,#REF!,8,0),0),IFERROR(VLOOKUP($Y31,#REF!,8,0),0),IFERROR(VLOOKUP($Y31,#REF!,11,0),0),IFERROR(VLOOKUP($Y31,#REF!,8,0),0),IFERROR(VLOOKUP($Y31,#REF!,8,0),0),IFERROR(VLOOKUP($Y31,#REF!,8,0),0))</f>
        <v>0</v>
      </c>
      <c r="AJ31" s="8">
        <f>SUM(IFERROR(VLOOKUP($Y31,#REF!,9,0),0),IFERROR(VLOOKUP($Y31,#REF!,9,0),0),IFERROR(VLOOKUP($Y31,#REF!,12,0),0),IFERROR(VLOOKUP($Y31,#REF!,9,0),0),IFERROR(VLOOKUP($Y31,#REF!,9,0),0),IFERROR(VLOOKUP($Y31,#REF!,9,0),0))</f>
        <v>0</v>
      </c>
      <c r="AK31" s="8">
        <f>SUM(IFERROR(VLOOKUP($Y31,#REF!,10,0),0),IFERROR(VLOOKUP($Y31,#REF!,10,0),0),IFERROR(VLOOKUP($Y31,#REF!,13,0),0),IFERROR(VLOOKUP($Y31,#REF!,10,0),0),IFERROR(VLOOKUP($Y31,#REF!,10,0),0),IFERROR(VLOOKUP($Y31,#REF!,10,0),0))</f>
        <v>0</v>
      </c>
      <c r="AL31" s="8">
        <f>SUM(IFERROR(VLOOKUP($Y31,#REF!,11,0),0),IFERROR(VLOOKUP($Y31,#REF!,11,0),0),IFERROR(VLOOKUP($Y31,#REF!,14,0),0),IFERROR(VLOOKUP($Y31,#REF!,11,0),0),IFERROR(VLOOKUP($Y31,#REF!,11,0),0),IFERROR(VLOOKUP($Y31,#REF!,11,0),0))</f>
        <v>0</v>
      </c>
      <c r="AM31" s="8">
        <f>SUM(IFERROR(VLOOKUP($Y31,#REF!,12,0),0),IFERROR(VLOOKUP($Y31,#REF!,12,0),0),IFERROR(VLOOKUP($Y31,#REF!,15,0),0),IFERROR(VLOOKUP($Y31,#REF!,12,0),0),IFERROR(VLOOKUP($Y31,#REF!,12,0),0),IFERROR(VLOOKUP($Y31,#REF!,12,0),0))</f>
        <v>0</v>
      </c>
      <c r="AN31" s="8">
        <f>SUM(IFERROR(VLOOKUP($Y31,#REF!,13,0),0),IFERROR(VLOOKUP($Y31,#REF!,13,0),0),IFERROR(VLOOKUP($Y31,#REF!,16,0),0),IFERROR(VLOOKUP($Y31,#REF!,13,0),0),IFERROR(VLOOKUP($Y31,#REF!,13,0),0),IFERROR(VLOOKUP($Y31,#REF!,13,0),0))</f>
        <v>0</v>
      </c>
      <c r="AO31" s="8">
        <f>SUM(IFERROR(VLOOKUP($Y31,#REF!,14,0),0),IFERROR(VLOOKUP($Y31,#REF!,14,0),0),IFERROR(VLOOKUP($Y31,#REF!,17,0),0),IFERROR(VLOOKUP($Y31,#REF!,14,0),0),IFERROR(VLOOKUP($Y31,#REF!,14,0),0),IFERROR(VLOOKUP($Y31,#REF!,14,0),0))</f>
        <v>0</v>
      </c>
      <c r="AP31" s="8">
        <f>SUM(IFERROR(VLOOKUP($Y31,#REF!,15,0),0),IFERROR(VLOOKUP($Y31,#REF!,15,0),0),IFERROR(VLOOKUP($Y31,#REF!,18,0),0),IFERROR(VLOOKUP($Y31,#REF!,15,0),0),IFERROR(VLOOKUP($Y31,#REF!,15,0),0),IFERROR(VLOOKUP($Y31,#REF!,15,0),0))</f>
        <v>0</v>
      </c>
      <c r="AQ31" s="8">
        <f t="shared" si="12"/>
        <v>0</v>
      </c>
      <c r="AR31" s="14">
        <f>SUM(IFERROR(VLOOKUP($Y31,#REF!,17,0),0),IFERROR(VLOOKUP($Y31,#REF!,17,0),0),IFERROR(VLOOKUP($Y31,#REF!,20,0),0),IFERROR(VLOOKUP($Y31,#REF!,17,0),0),IFERROR(VLOOKUP($Y31,#REF!,17,0),0),IFERROR(VLOOKUP($Y31,#REF!,17,0),0))</f>
        <v>0</v>
      </c>
      <c r="AS31" s="14">
        <f>SUM(IFERROR(VLOOKUP($Y31,#REF!,18,0),0),IFERROR(VLOOKUP($Y31,#REF!,18,0),0),IFERROR(VLOOKUP($Y31,#REF!,21,0),0),IFERROR(VLOOKUP($Y31,#REF!,18,0),0),IFERROR(VLOOKUP($Y31,#REF!,18,0),0),IFERROR(VLOOKUP($Y31,#REF!,18,0),0))</f>
        <v>0</v>
      </c>
      <c r="AT31" s="14">
        <f t="shared" si="13"/>
        <v>0</v>
      </c>
    </row>
    <row r="32" spans="2:46" x14ac:dyDescent="0.55000000000000004">
      <c r="Y32" s="8">
        <f>合計!T18</f>
        <v>3052</v>
      </c>
      <c r="Z32" s="8" t="str">
        <f>合計!U18</f>
        <v>三上　晶</v>
      </c>
      <c r="AA32" s="8">
        <f>SUM(IFERROR(VLOOKUP($Y32,#REF!,3,0),0),IFERROR(VLOOKUP($Y32,#REF!,3,0),0),IFERROR(VLOOKUP($Y32,#REF!,3,0),0),IFERROR(VLOOKUP($Y32,#REF!,3,0),0),IFERROR(VLOOKUP($Y32,#REF!,3,0),0),IFERROR(VLOOKUP($Y32,#REF!,3,0),0))</f>
        <v>0</v>
      </c>
      <c r="AB32" s="8">
        <f>SUM(IFERROR(VLOOKUP($Y32,#REF!,4,0),0),IFERROR(VLOOKUP($Y32,#REF!,4,0),0),IFERROR(VLOOKUP($Y32,#REF!,4,0),0),IFERROR(VLOOKUP($Y32,#REF!,4,0),0),IFERROR(VLOOKUP($Y32,#REF!,4,0),0),IFERROR(VLOOKUP($Y32,#REF!,4,0),0))</f>
        <v>0</v>
      </c>
      <c r="AC32" s="8">
        <f>SUM(IFERROR(VLOOKUP($Y32,#REF!,5,0),0),IFERROR(VLOOKUP($Y32,#REF!,5,0),0),IFERROR(VLOOKUP($Y32,#REF!,5,0),0),IFERROR(VLOOKUP($Y32,#REF!,5,0),0),IFERROR(VLOOKUP($Y32,#REF!,5,0),0),IFERROR(VLOOKUP($Y32,#REF!,5,0),0))</f>
        <v>0</v>
      </c>
      <c r="AD32" s="8">
        <f>SUM(IFERROR(VLOOKUP($Y32,#REF!,6,0),0),IFERROR(VLOOKUP($Y32,#REF!,6,0),0),IFERROR(VLOOKUP($Y32,#REF!,6,0),0),IFERROR(VLOOKUP($Y32,#REF!,6,0),0),IFERROR(VLOOKUP($Y32,#REF!,6,0),IFERROR(VLOOKUP($Y32,#REF!,6,0),0)))</f>
        <v>0</v>
      </c>
      <c r="AE32" s="8">
        <f>IFERROR(VLOOKUP($Y32,#REF!,7,0),0)</f>
        <v>0</v>
      </c>
      <c r="AF32" s="8">
        <f>IFERROR(VLOOKUP($Y32,#REF!,8,0),0)</f>
        <v>0</v>
      </c>
      <c r="AG32" s="8">
        <f>IFERROR(VLOOKUP($Y32,#REF!,9,0),0)</f>
        <v>0</v>
      </c>
      <c r="AH32" s="8">
        <f>SUM(IFERROR(VLOOKUP($Y32,#REF!,7,0),0),IFERROR(VLOOKUP($Y32,#REF!,7,0),0),IFERROR(VLOOKUP($Y32,#REF!,10,0),0),IFERROR(VLOOKUP($Y32,#REF!,7,0),0),IFERROR(VLOOKUP($Y32,#REF!,7,0),0),IFERROR(VLOOKUP($Y32,#REF!,7,0),0))</f>
        <v>0</v>
      </c>
      <c r="AI32" s="8">
        <f>SUM(IFERROR(VLOOKUP($Y32,#REF!,8,0),0),IFERROR(VLOOKUP($Y32,#REF!,8,0),0),IFERROR(VLOOKUP($Y32,#REF!,11,0),0),IFERROR(VLOOKUP($Y32,#REF!,8,0),0),IFERROR(VLOOKUP($Y32,#REF!,8,0),0),IFERROR(VLOOKUP($Y32,#REF!,8,0),0))</f>
        <v>0</v>
      </c>
      <c r="AJ32" s="8">
        <f>SUM(IFERROR(VLOOKUP($Y32,#REF!,9,0),0),IFERROR(VLOOKUP($Y32,#REF!,9,0),0),IFERROR(VLOOKUP($Y32,#REF!,12,0),0),IFERROR(VLOOKUP($Y32,#REF!,9,0),0),IFERROR(VLOOKUP($Y32,#REF!,9,0),0),IFERROR(VLOOKUP($Y32,#REF!,9,0),0))</f>
        <v>0</v>
      </c>
      <c r="AK32" s="8">
        <f>SUM(IFERROR(VLOOKUP($Y32,#REF!,10,0),0),IFERROR(VLOOKUP($Y32,#REF!,10,0),0),IFERROR(VLOOKUP($Y32,#REF!,13,0),0),IFERROR(VLOOKUP($Y32,#REF!,10,0),0),IFERROR(VLOOKUP($Y32,#REF!,10,0),0),IFERROR(VLOOKUP($Y32,#REF!,10,0),0))</f>
        <v>0</v>
      </c>
      <c r="AL32" s="8">
        <f>SUM(IFERROR(VLOOKUP($Y32,#REF!,11,0),0),IFERROR(VLOOKUP($Y32,#REF!,11,0),0),IFERROR(VLOOKUP($Y32,#REF!,14,0),0),IFERROR(VLOOKUP($Y32,#REF!,11,0),0),IFERROR(VLOOKUP($Y32,#REF!,11,0),0),IFERROR(VLOOKUP($Y32,#REF!,11,0),0))</f>
        <v>0</v>
      </c>
      <c r="AM32" s="8">
        <f>SUM(IFERROR(VLOOKUP($Y32,#REF!,12,0),0),IFERROR(VLOOKUP($Y32,#REF!,12,0),0),IFERROR(VLOOKUP($Y32,#REF!,15,0),0),IFERROR(VLOOKUP($Y32,#REF!,12,0),0),IFERROR(VLOOKUP($Y32,#REF!,12,0),0),IFERROR(VLOOKUP($Y32,#REF!,12,0),0))</f>
        <v>0</v>
      </c>
      <c r="AN32" s="8">
        <f>SUM(IFERROR(VLOOKUP($Y32,#REF!,13,0),0),IFERROR(VLOOKUP($Y32,#REF!,13,0),0),IFERROR(VLOOKUP($Y32,#REF!,16,0),0),IFERROR(VLOOKUP($Y32,#REF!,13,0),0),IFERROR(VLOOKUP($Y32,#REF!,13,0),0),IFERROR(VLOOKUP($Y32,#REF!,13,0),0))</f>
        <v>0</v>
      </c>
      <c r="AO32" s="8">
        <f>SUM(IFERROR(VLOOKUP($Y32,#REF!,14,0),0),IFERROR(VLOOKUP($Y32,#REF!,14,0),0),IFERROR(VLOOKUP($Y32,#REF!,17,0),0),IFERROR(VLOOKUP($Y32,#REF!,14,0),0),IFERROR(VLOOKUP($Y32,#REF!,14,0),0),IFERROR(VLOOKUP($Y32,#REF!,14,0),0))</f>
        <v>0</v>
      </c>
      <c r="AP32" s="8">
        <f>SUM(IFERROR(VLOOKUP($Y32,#REF!,15,0),0),IFERROR(VLOOKUP($Y32,#REF!,15,0),0),IFERROR(VLOOKUP($Y32,#REF!,18,0),0),IFERROR(VLOOKUP($Y32,#REF!,15,0),0),IFERROR(VLOOKUP($Y32,#REF!,15,0),0),IFERROR(VLOOKUP($Y32,#REF!,15,0),0))</f>
        <v>0</v>
      </c>
      <c r="AQ32" s="8">
        <f t="shared" si="12"/>
        <v>0</v>
      </c>
      <c r="AR32" s="14">
        <f>SUM(IFERROR(VLOOKUP($Y32,#REF!,17,0),0),IFERROR(VLOOKUP($Y32,#REF!,17,0),0),IFERROR(VLOOKUP($Y32,#REF!,20,0),0),IFERROR(VLOOKUP($Y32,#REF!,17,0),0),IFERROR(VLOOKUP($Y32,#REF!,17,0),0),IFERROR(VLOOKUP($Y32,#REF!,17,0),0))</f>
        <v>0</v>
      </c>
      <c r="AS32" s="14">
        <f>SUM(IFERROR(VLOOKUP($Y32,#REF!,18,0),0),IFERROR(VLOOKUP($Y32,#REF!,18,0),0),IFERROR(VLOOKUP($Y32,#REF!,21,0),0),IFERROR(VLOOKUP($Y32,#REF!,18,0),0),IFERROR(VLOOKUP($Y32,#REF!,18,0),0),IFERROR(VLOOKUP($Y32,#REF!,18,0),0))</f>
        <v>0</v>
      </c>
      <c r="AT32" s="14">
        <f t="shared" si="13"/>
        <v>0</v>
      </c>
    </row>
    <row r="33" spans="25:46" x14ac:dyDescent="0.55000000000000004">
      <c r="Y33" s="8">
        <f>合計!T19</f>
        <v>3054</v>
      </c>
      <c r="Z33" s="8" t="str">
        <f>合計!U19</f>
        <v>岩田　吏加</v>
      </c>
      <c r="AA33" s="8">
        <f>SUM(IFERROR(VLOOKUP($Y33,#REF!,3,0),0),IFERROR(VLOOKUP($Y33,#REF!,3,0),0),IFERROR(VLOOKUP($Y33,#REF!,3,0),0),IFERROR(VLOOKUP($Y33,#REF!,3,0),0),IFERROR(VLOOKUP($Y33,#REF!,3,0),0),IFERROR(VLOOKUP($Y33,#REF!,3,0),0))</f>
        <v>0</v>
      </c>
      <c r="AB33" s="8">
        <f>SUM(IFERROR(VLOOKUP($Y33,#REF!,4,0),0),IFERROR(VLOOKUP($Y33,#REF!,4,0),0),IFERROR(VLOOKUP($Y33,#REF!,4,0),0),IFERROR(VLOOKUP($Y33,#REF!,4,0),0),IFERROR(VLOOKUP($Y33,#REF!,4,0),0),IFERROR(VLOOKUP($Y33,#REF!,4,0),0))</f>
        <v>0</v>
      </c>
      <c r="AC33" s="8">
        <f>SUM(IFERROR(VLOOKUP($Y33,#REF!,5,0),0),IFERROR(VLOOKUP($Y33,#REF!,5,0),0),IFERROR(VLOOKUP($Y33,#REF!,5,0),0),IFERROR(VLOOKUP($Y33,#REF!,5,0),0),IFERROR(VLOOKUP($Y33,#REF!,5,0),0),IFERROR(VLOOKUP($Y33,#REF!,5,0),0))</f>
        <v>0</v>
      </c>
      <c r="AD33" s="8">
        <f>SUM(IFERROR(VLOOKUP($Y33,#REF!,6,0),0),IFERROR(VLOOKUP($Y33,#REF!,6,0),0),IFERROR(VLOOKUP($Y33,#REF!,6,0),0),IFERROR(VLOOKUP($Y33,#REF!,6,0),0),IFERROR(VLOOKUP($Y33,#REF!,6,0),IFERROR(VLOOKUP($Y33,#REF!,6,0),0)))</f>
        <v>0</v>
      </c>
      <c r="AE33" s="8">
        <f>IFERROR(VLOOKUP($Y33,#REF!,7,0),0)</f>
        <v>0</v>
      </c>
      <c r="AF33" s="8">
        <f>IFERROR(VLOOKUP($Y33,#REF!,8,0),0)</f>
        <v>0</v>
      </c>
      <c r="AG33" s="8">
        <f>IFERROR(VLOOKUP($Y33,#REF!,9,0),0)</f>
        <v>0</v>
      </c>
      <c r="AH33" s="8">
        <f>SUM(IFERROR(VLOOKUP($Y33,#REF!,7,0),0),IFERROR(VLOOKUP($Y33,#REF!,7,0),0),IFERROR(VLOOKUP($Y33,#REF!,10,0),0),IFERROR(VLOOKUP($Y33,#REF!,7,0),0),IFERROR(VLOOKUP($Y33,#REF!,7,0),0),IFERROR(VLOOKUP($Y33,#REF!,7,0),0))</f>
        <v>0</v>
      </c>
      <c r="AI33" s="8">
        <f>SUM(IFERROR(VLOOKUP($Y33,#REF!,8,0),0),IFERROR(VLOOKUP($Y33,#REF!,8,0),0),IFERROR(VLOOKUP($Y33,#REF!,11,0),0),IFERROR(VLOOKUP($Y33,#REF!,8,0),0),IFERROR(VLOOKUP($Y33,#REF!,8,0),0),IFERROR(VLOOKUP($Y33,#REF!,8,0),0))</f>
        <v>0</v>
      </c>
      <c r="AJ33" s="8">
        <f>SUM(IFERROR(VLOOKUP($Y33,#REF!,9,0),0),IFERROR(VLOOKUP($Y33,#REF!,9,0),0),IFERROR(VLOOKUP($Y33,#REF!,12,0),0),IFERROR(VLOOKUP($Y33,#REF!,9,0),0),IFERROR(VLOOKUP($Y33,#REF!,9,0),0),IFERROR(VLOOKUP($Y33,#REF!,9,0),0))</f>
        <v>0</v>
      </c>
      <c r="AK33" s="8">
        <f>SUM(IFERROR(VLOOKUP($Y33,#REF!,10,0),0),IFERROR(VLOOKUP($Y33,#REF!,10,0),0),IFERROR(VLOOKUP($Y33,#REF!,13,0),0),IFERROR(VLOOKUP($Y33,#REF!,10,0),0),IFERROR(VLOOKUP($Y33,#REF!,10,0),0),IFERROR(VLOOKUP($Y33,#REF!,10,0),0))</f>
        <v>0</v>
      </c>
      <c r="AL33" s="8">
        <f>SUM(IFERROR(VLOOKUP($Y33,#REF!,11,0),0),IFERROR(VLOOKUP($Y33,#REF!,11,0),0),IFERROR(VLOOKUP($Y33,#REF!,14,0),0),IFERROR(VLOOKUP($Y33,#REF!,11,0),0),IFERROR(VLOOKUP($Y33,#REF!,11,0),0),IFERROR(VLOOKUP($Y33,#REF!,11,0),0))</f>
        <v>0</v>
      </c>
      <c r="AM33" s="8">
        <f>SUM(IFERROR(VLOOKUP($Y33,#REF!,12,0),0),IFERROR(VLOOKUP($Y33,#REF!,12,0),0),IFERROR(VLOOKUP($Y33,#REF!,15,0),0),IFERROR(VLOOKUP($Y33,#REF!,12,0),0),IFERROR(VLOOKUP($Y33,#REF!,12,0),0),IFERROR(VLOOKUP($Y33,#REF!,12,0),0))</f>
        <v>0</v>
      </c>
      <c r="AN33" s="8">
        <f>SUM(IFERROR(VLOOKUP($Y33,#REF!,13,0),0),IFERROR(VLOOKUP($Y33,#REF!,13,0),0),IFERROR(VLOOKUP($Y33,#REF!,16,0),0),IFERROR(VLOOKUP($Y33,#REF!,13,0),0),IFERROR(VLOOKUP($Y33,#REF!,13,0),0),IFERROR(VLOOKUP($Y33,#REF!,13,0),0))</f>
        <v>0</v>
      </c>
      <c r="AO33" s="8">
        <f>SUM(IFERROR(VLOOKUP($Y33,#REF!,14,0),0),IFERROR(VLOOKUP($Y33,#REF!,14,0),0),IFERROR(VLOOKUP($Y33,#REF!,17,0),0),IFERROR(VLOOKUP($Y33,#REF!,14,0),0),IFERROR(VLOOKUP($Y33,#REF!,14,0),0),IFERROR(VLOOKUP($Y33,#REF!,14,0),0))</f>
        <v>0</v>
      </c>
      <c r="AP33" s="8">
        <f>SUM(IFERROR(VLOOKUP($Y33,#REF!,15,0),0),IFERROR(VLOOKUP($Y33,#REF!,15,0),0),IFERROR(VLOOKUP($Y33,#REF!,18,0),0),IFERROR(VLOOKUP($Y33,#REF!,15,0),0),IFERROR(VLOOKUP($Y33,#REF!,15,0),0),IFERROR(VLOOKUP($Y33,#REF!,15,0),0))</f>
        <v>0</v>
      </c>
      <c r="AQ33" s="8">
        <f t="shared" si="12"/>
        <v>0</v>
      </c>
      <c r="AR33" s="14">
        <f>SUM(IFERROR(VLOOKUP($Y33,#REF!,17,0),0),IFERROR(VLOOKUP($Y33,#REF!,17,0),0),IFERROR(VLOOKUP($Y33,#REF!,20,0),0),IFERROR(VLOOKUP($Y33,#REF!,17,0),0),IFERROR(VLOOKUP($Y33,#REF!,17,0),0),IFERROR(VLOOKUP($Y33,#REF!,17,0),0))</f>
        <v>0</v>
      </c>
      <c r="AS33" s="14">
        <f>SUM(IFERROR(VLOOKUP($Y33,#REF!,18,0),0),IFERROR(VLOOKUP($Y33,#REF!,18,0),0),IFERROR(VLOOKUP($Y33,#REF!,21,0),0),IFERROR(VLOOKUP($Y33,#REF!,18,0),0),IFERROR(VLOOKUP($Y33,#REF!,18,0),0),IFERROR(VLOOKUP($Y33,#REF!,18,0),0))</f>
        <v>0</v>
      </c>
      <c r="AT33" s="14">
        <f t="shared" si="13"/>
        <v>0</v>
      </c>
    </row>
    <row r="34" spans="25:46" x14ac:dyDescent="0.55000000000000004">
      <c r="Y34" s="8">
        <f>合計!T20</f>
        <v>3055</v>
      </c>
      <c r="Z34" s="8" t="str">
        <f>合計!U20</f>
        <v>鈴木　一恵</v>
      </c>
      <c r="AA34" s="8">
        <f>SUM(IFERROR(VLOOKUP($Y34,#REF!,3,0),0),IFERROR(VLOOKUP($Y34,#REF!,3,0),0),IFERROR(VLOOKUP($Y34,#REF!,3,0),0),IFERROR(VLOOKUP($Y34,#REF!,3,0),0),IFERROR(VLOOKUP($Y34,#REF!,3,0),0),IFERROR(VLOOKUP($Y34,#REF!,3,0),0))</f>
        <v>0</v>
      </c>
      <c r="AB34" s="8">
        <f>SUM(IFERROR(VLOOKUP($Y34,#REF!,4,0),0),IFERROR(VLOOKUP($Y34,#REF!,4,0),0),IFERROR(VLOOKUP($Y34,#REF!,4,0),0),IFERROR(VLOOKUP($Y34,#REF!,4,0),0),IFERROR(VLOOKUP($Y34,#REF!,4,0),0),IFERROR(VLOOKUP($Y34,#REF!,4,0),0))</f>
        <v>0</v>
      </c>
      <c r="AC34" s="8">
        <f>SUM(IFERROR(VLOOKUP($Y34,#REF!,5,0),0),IFERROR(VLOOKUP($Y34,#REF!,5,0),0),IFERROR(VLOOKUP($Y34,#REF!,5,0),0),IFERROR(VLOOKUP($Y34,#REF!,5,0),0),IFERROR(VLOOKUP($Y34,#REF!,5,0),0),IFERROR(VLOOKUP($Y34,#REF!,5,0),0))</f>
        <v>0</v>
      </c>
      <c r="AD34" s="8">
        <f>SUM(IFERROR(VLOOKUP($Y34,#REF!,6,0),0),IFERROR(VLOOKUP($Y34,#REF!,6,0),0),IFERROR(VLOOKUP($Y34,#REF!,6,0),0),IFERROR(VLOOKUP($Y34,#REF!,6,0),0),IFERROR(VLOOKUP($Y34,#REF!,6,0),IFERROR(VLOOKUP($Y34,#REF!,6,0),0)))</f>
        <v>0</v>
      </c>
      <c r="AE34" s="8">
        <f>IFERROR(VLOOKUP($Y34,#REF!,7,0),0)</f>
        <v>0</v>
      </c>
      <c r="AF34" s="8">
        <f>IFERROR(VLOOKUP($Y34,#REF!,8,0),0)</f>
        <v>0</v>
      </c>
      <c r="AG34" s="8">
        <f>IFERROR(VLOOKUP($Y34,#REF!,9,0),0)</f>
        <v>0</v>
      </c>
      <c r="AH34" s="8">
        <f>SUM(IFERROR(VLOOKUP($Y34,#REF!,7,0),0),IFERROR(VLOOKUP($Y34,#REF!,7,0),0),IFERROR(VLOOKUP($Y34,#REF!,10,0),0),IFERROR(VLOOKUP($Y34,#REF!,7,0),0),IFERROR(VLOOKUP($Y34,#REF!,7,0),0),IFERROR(VLOOKUP($Y34,#REF!,7,0),0))</f>
        <v>0</v>
      </c>
      <c r="AI34" s="8">
        <f>SUM(IFERROR(VLOOKUP($Y34,#REF!,8,0),0),IFERROR(VLOOKUP($Y34,#REF!,8,0),0),IFERROR(VLOOKUP($Y34,#REF!,11,0),0),IFERROR(VLOOKUP($Y34,#REF!,8,0),0),IFERROR(VLOOKUP($Y34,#REF!,8,0),0),IFERROR(VLOOKUP($Y34,#REF!,8,0),0))</f>
        <v>0</v>
      </c>
      <c r="AJ34" s="8">
        <f>SUM(IFERROR(VLOOKUP($Y34,#REF!,9,0),0),IFERROR(VLOOKUP($Y34,#REF!,9,0),0),IFERROR(VLOOKUP($Y34,#REF!,12,0),0),IFERROR(VLOOKUP($Y34,#REF!,9,0),0),IFERROR(VLOOKUP($Y34,#REF!,9,0),0),IFERROR(VLOOKUP($Y34,#REF!,9,0),0))</f>
        <v>0</v>
      </c>
      <c r="AK34" s="8">
        <f>SUM(IFERROR(VLOOKUP($Y34,#REF!,10,0),0),IFERROR(VLOOKUP($Y34,#REF!,10,0),0),IFERROR(VLOOKUP($Y34,#REF!,13,0),0),IFERROR(VLOOKUP($Y34,#REF!,10,0),0),IFERROR(VLOOKUP($Y34,#REF!,10,0),0),IFERROR(VLOOKUP($Y34,#REF!,10,0),0))</f>
        <v>0</v>
      </c>
      <c r="AL34" s="8">
        <f>SUM(IFERROR(VLOOKUP($Y34,#REF!,11,0),0),IFERROR(VLOOKUP($Y34,#REF!,11,0),0),IFERROR(VLOOKUP($Y34,#REF!,14,0),0),IFERROR(VLOOKUP($Y34,#REF!,11,0),0),IFERROR(VLOOKUP($Y34,#REF!,11,0),0),IFERROR(VLOOKUP($Y34,#REF!,11,0),0))</f>
        <v>0</v>
      </c>
      <c r="AM34" s="8">
        <f>SUM(IFERROR(VLOOKUP($Y34,#REF!,12,0),0),IFERROR(VLOOKUP($Y34,#REF!,12,0),0),IFERROR(VLOOKUP($Y34,#REF!,15,0),0),IFERROR(VLOOKUP($Y34,#REF!,12,0),0),IFERROR(VLOOKUP($Y34,#REF!,12,0),0),IFERROR(VLOOKUP($Y34,#REF!,12,0),0))</f>
        <v>0</v>
      </c>
      <c r="AN34" s="8">
        <f>SUM(IFERROR(VLOOKUP($Y34,#REF!,13,0),0),IFERROR(VLOOKUP($Y34,#REF!,13,0),0),IFERROR(VLOOKUP($Y34,#REF!,16,0),0),IFERROR(VLOOKUP($Y34,#REF!,13,0),0),IFERROR(VLOOKUP($Y34,#REF!,13,0),0),IFERROR(VLOOKUP($Y34,#REF!,13,0),0))</f>
        <v>0</v>
      </c>
      <c r="AO34" s="8">
        <f>SUM(IFERROR(VLOOKUP($Y34,#REF!,14,0),0),IFERROR(VLOOKUP($Y34,#REF!,14,0),0),IFERROR(VLOOKUP($Y34,#REF!,17,0),0),IFERROR(VLOOKUP($Y34,#REF!,14,0),0),IFERROR(VLOOKUP($Y34,#REF!,14,0),0),IFERROR(VLOOKUP($Y34,#REF!,14,0),0))</f>
        <v>0</v>
      </c>
      <c r="AP34" s="8">
        <f>SUM(IFERROR(VLOOKUP($Y34,#REF!,15,0),0),IFERROR(VLOOKUP($Y34,#REF!,15,0),0),IFERROR(VLOOKUP($Y34,#REF!,18,0),0),IFERROR(VLOOKUP($Y34,#REF!,15,0),0),IFERROR(VLOOKUP($Y34,#REF!,15,0),0),IFERROR(VLOOKUP($Y34,#REF!,15,0),0))</f>
        <v>0</v>
      </c>
      <c r="AQ34" s="8">
        <f t="shared" si="12"/>
        <v>0</v>
      </c>
      <c r="AR34" s="14">
        <f>SUM(IFERROR(VLOOKUP($Y34,#REF!,17,0),0),IFERROR(VLOOKUP($Y34,#REF!,17,0),0),IFERROR(VLOOKUP($Y34,#REF!,20,0),0),IFERROR(VLOOKUP($Y34,#REF!,17,0),0),IFERROR(VLOOKUP($Y34,#REF!,17,0),0),IFERROR(VLOOKUP($Y34,#REF!,17,0),0))</f>
        <v>0</v>
      </c>
      <c r="AS34" s="14">
        <f>SUM(IFERROR(VLOOKUP($Y34,#REF!,18,0),0),IFERROR(VLOOKUP($Y34,#REF!,18,0),0),IFERROR(VLOOKUP($Y34,#REF!,21,0),0),IFERROR(VLOOKUP($Y34,#REF!,18,0),0),IFERROR(VLOOKUP($Y34,#REF!,18,0),0),IFERROR(VLOOKUP($Y34,#REF!,18,0),0))</f>
        <v>0</v>
      </c>
      <c r="AT34" s="14">
        <f t="shared" si="13"/>
        <v>0</v>
      </c>
    </row>
    <row r="35" spans="25:46" x14ac:dyDescent="0.55000000000000004">
      <c r="Y35" s="8">
        <f>合計!T21</f>
        <v>3060</v>
      </c>
      <c r="Z35" s="8" t="str">
        <f>合計!U21</f>
        <v>須永　美緒</v>
      </c>
      <c r="AA35" s="8">
        <f>SUM(IFERROR(VLOOKUP($Y35,#REF!,3,0),0),IFERROR(VLOOKUP($Y35,#REF!,3,0),0),IFERROR(VLOOKUP($Y35,#REF!,3,0),0),IFERROR(VLOOKUP($Y35,#REF!,3,0),0),IFERROR(VLOOKUP($Y35,#REF!,3,0),0),IFERROR(VLOOKUP($Y35,#REF!,3,0),0))</f>
        <v>0</v>
      </c>
      <c r="AB35" s="8">
        <f>SUM(IFERROR(VLOOKUP($Y35,#REF!,4,0),0),IFERROR(VLOOKUP($Y35,#REF!,4,0),0),IFERROR(VLOOKUP($Y35,#REF!,4,0),0),IFERROR(VLOOKUP($Y35,#REF!,4,0),0),IFERROR(VLOOKUP($Y35,#REF!,4,0),0),IFERROR(VLOOKUP($Y35,#REF!,4,0),0))</f>
        <v>0</v>
      </c>
      <c r="AC35" s="8">
        <f>SUM(IFERROR(VLOOKUP($Y35,#REF!,5,0),0),IFERROR(VLOOKUP($Y35,#REF!,5,0),0),IFERROR(VLOOKUP($Y35,#REF!,5,0),0),IFERROR(VLOOKUP($Y35,#REF!,5,0),0),IFERROR(VLOOKUP($Y35,#REF!,5,0),0),IFERROR(VLOOKUP($Y35,#REF!,5,0),0))</f>
        <v>0</v>
      </c>
      <c r="AD35" s="8">
        <f>SUM(IFERROR(VLOOKUP($Y35,#REF!,6,0),0),IFERROR(VLOOKUP($Y35,#REF!,6,0),0),IFERROR(VLOOKUP($Y35,#REF!,6,0),0),IFERROR(VLOOKUP($Y35,#REF!,6,0),0),IFERROR(VLOOKUP($Y35,#REF!,6,0),IFERROR(VLOOKUP($Y35,#REF!,6,0),0)))</f>
        <v>0</v>
      </c>
      <c r="AE35" s="8">
        <f>IFERROR(VLOOKUP($Y35,#REF!,7,0),0)</f>
        <v>0</v>
      </c>
      <c r="AF35" s="8">
        <f>IFERROR(VLOOKUP($Y35,#REF!,8,0),0)</f>
        <v>0</v>
      </c>
      <c r="AG35" s="8">
        <f>IFERROR(VLOOKUP($Y35,#REF!,9,0),0)</f>
        <v>0</v>
      </c>
      <c r="AH35" s="8">
        <f>SUM(IFERROR(VLOOKUP($Y35,#REF!,7,0),0),IFERROR(VLOOKUP($Y35,#REF!,7,0),0),IFERROR(VLOOKUP($Y35,#REF!,10,0),0),IFERROR(VLOOKUP($Y35,#REF!,7,0),0),IFERROR(VLOOKUP($Y35,#REF!,7,0),0),IFERROR(VLOOKUP($Y35,#REF!,7,0),0))</f>
        <v>0</v>
      </c>
      <c r="AI35" s="8">
        <f>SUM(IFERROR(VLOOKUP($Y35,#REF!,8,0),0),IFERROR(VLOOKUP($Y35,#REF!,8,0),0),IFERROR(VLOOKUP($Y35,#REF!,11,0),0),IFERROR(VLOOKUP($Y35,#REF!,8,0),0),IFERROR(VLOOKUP($Y35,#REF!,8,0),0),IFERROR(VLOOKUP($Y35,#REF!,8,0),0))</f>
        <v>0</v>
      </c>
      <c r="AJ35" s="8">
        <f>SUM(IFERROR(VLOOKUP($Y35,#REF!,9,0),0),IFERROR(VLOOKUP($Y35,#REF!,9,0),0),IFERROR(VLOOKUP($Y35,#REF!,12,0),0),IFERROR(VLOOKUP($Y35,#REF!,9,0),0),IFERROR(VLOOKUP($Y35,#REF!,9,0),0),IFERROR(VLOOKUP($Y35,#REF!,9,0),0))</f>
        <v>0</v>
      </c>
      <c r="AK35" s="8">
        <f>SUM(IFERROR(VLOOKUP($Y35,#REF!,10,0),0),IFERROR(VLOOKUP($Y35,#REF!,10,0),0),IFERROR(VLOOKUP($Y35,#REF!,13,0),0),IFERROR(VLOOKUP($Y35,#REF!,10,0),0),IFERROR(VLOOKUP($Y35,#REF!,10,0),0),IFERROR(VLOOKUP($Y35,#REF!,10,0),0))</f>
        <v>0</v>
      </c>
      <c r="AL35" s="8">
        <f>SUM(IFERROR(VLOOKUP($Y35,#REF!,11,0),0),IFERROR(VLOOKUP($Y35,#REF!,11,0),0),IFERROR(VLOOKUP($Y35,#REF!,14,0),0),IFERROR(VLOOKUP($Y35,#REF!,11,0),0),IFERROR(VLOOKUP($Y35,#REF!,11,0),0),IFERROR(VLOOKUP($Y35,#REF!,11,0),0))</f>
        <v>0</v>
      </c>
      <c r="AM35" s="8">
        <f>SUM(IFERROR(VLOOKUP($Y35,#REF!,12,0),0),IFERROR(VLOOKUP($Y35,#REF!,12,0),0),IFERROR(VLOOKUP($Y35,#REF!,15,0),0),IFERROR(VLOOKUP($Y35,#REF!,12,0),0),IFERROR(VLOOKUP($Y35,#REF!,12,0),0),IFERROR(VLOOKUP($Y35,#REF!,12,0),0))</f>
        <v>0</v>
      </c>
      <c r="AN35" s="8">
        <f>SUM(IFERROR(VLOOKUP($Y35,#REF!,13,0),0),IFERROR(VLOOKUP($Y35,#REF!,13,0),0),IFERROR(VLOOKUP($Y35,#REF!,16,0),0),IFERROR(VLOOKUP($Y35,#REF!,13,0),0),IFERROR(VLOOKUP($Y35,#REF!,13,0),0),IFERROR(VLOOKUP($Y35,#REF!,13,0),0))</f>
        <v>0</v>
      </c>
      <c r="AO35" s="8">
        <f>SUM(IFERROR(VLOOKUP($Y35,#REF!,14,0),0),IFERROR(VLOOKUP($Y35,#REF!,14,0),0),IFERROR(VLOOKUP($Y35,#REF!,17,0),0),IFERROR(VLOOKUP($Y35,#REF!,14,0),0),IFERROR(VLOOKUP($Y35,#REF!,14,0),0),IFERROR(VLOOKUP($Y35,#REF!,14,0),0))</f>
        <v>0</v>
      </c>
      <c r="AP35" s="8">
        <f>SUM(IFERROR(VLOOKUP($Y35,#REF!,15,0),0),IFERROR(VLOOKUP($Y35,#REF!,15,0),0),IFERROR(VLOOKUP($Y35,#REF!,18,0),0),IFERROR(VLOOKUP($Y35,#REF!,15,0),0),IFERROR(VLOOKUP($Y35,#REF!,15,0),0),IFERROR(VLOOKUP($Y35,#REF!,15,0),0))</f>
        <v>0</v>
      </c>
      <c r="AQ35" s="8">
        <f t="shared" si="12"/>
        <v>0</v>
      </c>
      <c r="AR35" s="14">
        <f>SUM(IFERROR(VLOOKUP($Y35,#REF!,17,0),0),IFERROR(VLOOKUP($Y35,#REF!,17,0),0),IFERROR(VLOOKUP($Y35,#REF!,20,0),0),IFERROR(VLOOKUP($Y35,#REF!,17,0),0),IFERROR(VLOOKUP($Y35,#REF!,17,0),0),IFERROR(VLOOKUP($Y35,#REF!,17,0),0))</f>
        <v>0</v>
      </c>
      <c r="AS35" s="14">
        <f>SUM(IFERROR(VLOOKUP($Y35,#REF!,18,0),0),IFERROR(VLOOKUP($Y35,#REF!,18,0),0),IFERROR(VLOOKUP($Y35,#REF!,21,0),0),IFERROR(VLOOKUP($Y35,#REF!,18,0),0),IFERROR(VLOOKUP($Y35,#REF!,18,0),0),IFERROR(VLOOKUP($Y35,#REF!,18,0),0))</f>
        <v>0</v>
      </c>
      <c r="AT35" s="14">
        <f t="shared" si="13"/>
        <v>0</v>
      </c>
    </row>
    <row r="36" spans="25:46" x14ac:dyDescent="0.55000000000000004">
      <c r="Y36" s="8">
        <f>合計!T22</f>
        <v>3062</v>
      </c>
      <c r="Z36" s="8" t="str">
        <f>合計!U22</f>
        <v>堅田　梓</v>
      </c>
      <c r="AA36" s="8">
        <f>SUM(IFERROR(VLOOKUP($Y36,#REF!,3,0),0),IFERROR(VLOOKUP($Y36,#REF!,3,0),0),IFERROR(VLOOKUP($Y36,#REF!,3,0),0),IFERROR(VLOOKUP($Y36,#REF!,3,0),0),IFERROR(VLOOKUP($Y36,#REF!,3,0),0),IFERROR(VLOOKUP($Y36,#REF!,3,0),0))</f>
        <v>0</v>
      </c>
      <c r="AB36" s="8">
        <f>SUM(IFERROR(VLOOKUP($Y36,#REF!,4,0),0),IFERROR(VLOOKUP($Y36,#REF!,4,0),0),IFERROR(VLOOKUP($Y36,#REF!,4,0),0),IFERROR(VLOOKUP($Y36,#REF!,4,0),0),IFERROR(VLOOKUP($Y36,#REF!,4,0),0),IFERROR(VLOOKUP($Y36,#REF!,4,0),0))</f>
        <v>0</v>
      </c>
      <c r="AC36" s="8">
        <f>SUM(IFERROR(VLOOKUP($Y36,#REF!,5,0),0),IFERROR(VLOOKUP($Y36,#REF!,5,0),0),IFERROR(VLOOKUP($Y36,#REF!,5,0),0),IFERROR(VLOOKUP($Y36,#REF!,5,0),0),IFERROR(VLOOKUP($Y36,#REF!,5,0),0),IFERROR(VLOOKUP($Y36,#REF!,5,0),0))</f>
        <v>0</v>
      </c>
      <c r="AD36" s="8">
        <f>SUM(IFERROR(VLOOKUP($Y36,#REF!,6,0),0),IFERROR(VLOOKUP($Y36,#REF!,6,0),0),IFERROR(VLOOKUP($Y36,#REF!,6,0),0),IFERROR(VLOOKUP($Y36,#REF!,6,0),0),IFERROR(VLOOKUP($Y36,#REF!,6,0),IFERROR(VLOOKUP($Y36,#REF!,6,0),0)))</f>
        <v>0</v>
      </c>
      <c r="AE36" s="8">
        <f>IFERROR(VLOOKUP($Y36,#REF!,7,0),0)</f>
        <v>0</v>
      </c>
      <c r="AF36" s="8">
        <f>IFERROR(VLOOKUP($Y36,#REF!,8,0),0)</f>
        <v>0</v>
      </c>
      <c r="AG36" s="8">
        <f>IFERROR(VLOOKUP($Y36,#REF!,9,0),0)</f>
        <v>0</v>
      </c>
      <c r="AH36" s="8">
        <f>SUM(IFERROR(VLOOKUP($Y36,#REF!,7,0),0),IFERROR(VLOOKUP($Y36,#REF!,7,0),0),IFERROR(VLOOKUP($Y36,#REF!,10,0),0),IFERROR(VLOOKUP($Y36,#REF!,7,0),0),IFERROR(VLOOKUP($Y36,#REF!,7,0),0),IFERROR(VLOOKUP($Y36,#REF!,7,0),0))</f>
        <v>0</v>
      </c>
      <c r="AI36" s="8">
        <f>SUM(IFERROR(VLOOKUP($Y36,#REF!,8,0),0),IFERROR(VLOOKUP($Y36,#REF!,8,0),0),IFERROR(VLOOKUP($Y36,#REF!,11,0),0),IFERROR(VLOOKUP($Y36,#REF!,8,0),0),IFERROR(VLOOKUP($Y36,#REF!,8,0),0),IFERROR(VLOOKUP($Y36,#REF!,8,0),0))</f>
        <v>0</v>
      </c>
      <c r="AJ36" s="8">
        <f>SUM(IFERROR(VLOOKUP($Y36,#REF!,9,0),0),IFERROR(VLOOKUP($Y36,#REF!,9,0),0),IFERROR(VLOOKUP($Y36,#REF!,12,0),0),IFERROR(VLOOKUP($Y36,#REF!,9,0),0),IFERROR(VLOOKUP($Y36,#REF!,9,0),0),IFERROR(VLOOKUP($Y36,#REF!,9,0),0))</f>
        <v>0</v>
      </c>
      <c r="AK36" s="8">
        <f>SUM(IFERROR(VLOOKUP($Y36,#REF!,10,0),0),IFERROR(VLOOKUP($Y36,#REF!,10,0),0),IFERROR(VLOOKUP($Y36,#REF!,13,0),0),IFERROR(VLOOKUP($Y36,#REF!,10,0),0),IFERROR(VLOOKUP($Y36,#REF!,10,0),0),IFERROR(VLOOKUP($Y36,#REF!,10,0),0))</f>
        <v>0</v>
      </c>
      <c r="AL36" s="8">
        <f>SUM(IFERROR(VLOOKUP($Y36,#REF!,11,0),0),IFERROR(VLOOKUP($Y36,#REF!,11,0),0),IFERROR(VLOOKUP($Y36,#REF!,14,0),0),IFERROR(VLOOKUP($Y36,#REF!,11,0),0),IFERROR(VLOOKUP($Y36,#REF!,11,0),0),IFERROR(VLOOKUP($Y36,#REF!,11,0),0))</f>
        <v>0</v>
      </c>
      <c r="AM36" s="8">
        <f>SUM(IFERROR(VLOOKUP($Y36,#REF!,12,0),0),IFERROR(VLOOKUP($Y36,#REF!,12,0),0),IFERROR(VLOOKUP($Y36,#REF!,15,0),0),IFERROR(VLOOKUP($Y36,#REF!,12,0),0),IFERROR(VLOOKUP($Y36,#REF!,12,0),0),IFERROR(VLOOKUP($Y36,#REF!,12,0),0))</f>
        <v>0</v>
      </c>
      <c r="AN36" s="8">
        <f>SUM(IFERROR(VLOOKUP($Y36,#REF!,13,0),0),IFERROR(VLOOKUP($Y36,#REF!,13,0),0),IFERROR(VLOOKUP($Y36,#REF!,16,0),0),IFERROR(VLOOKUP($Y36,#REF!,13,0),0),IFERROR(VLOOKUP($Y36,#REF!,13,0),0),IFERROR(VLOOKUP($Y36,#REF!,13,0),0))</f>
        <v>0</v>
      </c>
      <c r="AO36" s="8">
        <f>SUM(IFERROR(VLOOKUP($Y36,#REF!,14,0),0),IFERROR(VLOOKUP($Y36,#REF!,14,0),0),IFERROR(VLOOKUP($Y36,#REF!,17,0),0),IFERROR(VLOOKUP($Y36,#REF!,14,0),0),IFERROR(VLOOKUP($Y36,#REF!,14,0),0),IFERROR(VLOOKUP($Y36,#REF!,14,0),0))</f>
        <v>0</v>
      </c>
      <c r="AP36" s="8">
        <f>SUM(IFERROR(VLOOKUP($Y36,#REF!,15,0),0),IFERROR(VLOOKUP($Y36,#REF!,15,0),0),IFERROR(VLOOKUP($Y36,#REF!,18,0),0),IFERROR(VLOOKUP($Y36,#REF!,15,0),0),IFERROR(VLOOKUP($Y36,#REF!,15,0),0),IFERROR(VLOOKUP($Y36,#REF!,15,0),0))</f>
        <v>0</v>
      </c>
      <c r="AQ36" s="8">
        <f t="shared" si="12"/>
        <v>0</v>
      </c>
      <c r="AR36" s="14">
        <f>SUM(IFERROR(VLOOKUP($Y36,#REF!,17,0),0),IFERROR(VLOOKUP($Y36,#REF!,17,0),0),IFERROR(VLOOKUP($Y36,#REF!,20,0),0),IFERROR(VLOOKUP($Y36,#REF!,17,0),0),IFERROR(VLOOKUP($Y36,#REF!,17,0),0),IFERROR(VLOOKUP($Y36,#REF!,17,0),0))</f>
        <v>0</v>
      </c>
      <c r="AS36" s="14">
        <f>SUM(IFERROR(VLOOKUP($Y36,#REF!,18,0),0),IFERROR(VLOOKUP($Y36,#REF!,18,0),0),IFERROR(VLOOKUP($Y36,#REF!,21,0),0),IFERROR(VLOOKUP($Y36,#REF!,18,0),0),IFERROR(VLOOKUP($Y36,#REF!,18,0),0),IFERROR(VLOOKUP($Y36,#REF!,18,0),0))</f>
        <v>0</v>
      </c>
      <c r="AT36" s="14">
        <f t="shared" si="13"/>
        <v>0</v>
      </c>
    </row>
    <row r="37" spans="25:46" x14ac:dyDescent="0.55000000000000004">
      <c r="Y37" s="8">
        <f>合計!T23</f>
        <v>3063</v>
      </c>
      <c r="Z37" s="8" t="str">
        <f>合計!U23</f>
        <v>森　陽絵</v>
      </c>
      <c r="AA37" s="8">
        <f>SUM(IFERROR(VLOOKUP($Y37,#REF!,3,0),0),IFERROR(VLOOKUP($Y37,#REF!,3,0),0),IFERROR(VLOOKUP($Y37,#REF!,3,0),0),IFERROR(VLOOKUP($Y37,#REF!,3,0),0),IFERROR(VLOOKUP($Y37,#REF!,3,0),0),IFERROR(VLOOKUP($Y37,#REF!,3,0),0))</f>
        <v>0</v>
      </c>
      <c r="AB37" s="8">
        <f>SUM(IFERROR(VLOOKUP($Y37,#REF!,4,0),0),IFERROR(VLOOKUP($Y37,#REF!,4,0),0),IFERROR(VLOOKUP($Y37,#REF!,4,0),0),IFERROR(VLOOKUP($Y37,#REF!,4,0),0),IFERROR(VLOOKUP($Y37,#REF!,4,0),0),IFERROR(VLOOKUP($Y37,#REF!,4,0),0))</f>
        <v>0</v>
      </c>
      <c r="AC37" s="8">
        <f>SUM(IFERROR(VLOOKUP($Y37,#REF!,5,0),0),IFERROR(VLOOKUP($Y37,#REF!,5,0),0),IFERROR(VLOOKUP($Y37,#REF!,5,0),0),IFERROR(VLOOKUP($Y37,#REF!,5,0),0),IFERROR(VLOOKUP($Y37,#REF!,5,0),0),IFERROR(VLOOKUP($Y37,#REF!,5,0),0))</f>
        <v>0</v>
      </c>
      <c r="AD37" s="8">
        <f>SUM(IFERROR(VLOOKUP($Y37,#REF!,6,0),0),IFERROR(VLOOKUP($Y37,#REF!,6,0),0),IFERROR(VLOOKUP($Y37,#REF!,6,0),0),IFERROR(VLOOKUP($Y37,#REF!,6,0),0),IFERROR(VLOOKUP($Y37,#REF!,6,0),IFERROR(VLOOKUP($Y37,#REF!,6,0),0)))</f>
        <v>0</v>
      </c>
      <c r="AE37" s="8">
        <f>IFERROR(VLOOKUP($Y37,#REF!,7,0),0)</f>
        <v>0</v>
      </c>
      <c r="AF37" s="8">
        <f>IFERROR(VLOOKUP($Y37,#REF!,8,0),0)</f>
        <v>0</v>
      </c>
      <c r="AG37" s="8">
        <f>IFERROR(VLOOKUP($Y37,#REF!,9,0),0)</f>
        <v>0</v>
      </c>
      <c r="AH37" s="8">
        <f>SUM(IFERROR(VLOOKUP($Y37,#REF!,7,0),0),IFERROR(VLOOKUP($Y37,#REF!,7,0),0),IFERROR(VLOOKUP($Y37,#REF!,10,0),0),IFERROR(VLOOKUP($Y37,#REF!,7,0),0),IFERROR(VLOOKUP($Y37,#REF!,7,0),0),IFERROR(VLOOKUP($Y37,#REF!,7,0),0))</f>
        <v>0</v>
      </c>
      <c r="AI37" s="8">
        <f>SUM(IFERROR(VLOOKUP($Y37,#REF!,8,0),0),IFERROR(VLOOKUP($Y37,#REF!,8,0),0),IFERROR(VLOOKUP($Y37,#REF!,11,0),0),IFERROR(VLOOKUP($Y37,#REF!,8,0),0),IFERROR(VLOOKUP($Y37,#REF!,8,0),0),IFERROR(VLOOKUP($Y37,#REF!,8,0),0))</f>
        <v>0</v>
      </c>
      <c r="AJ37" s="8">
        <f>SUM(IFERROR(VLOOKUP($Y37,#REF!,9,0),0),IFERROR(VLOOKUP($Y37,#REF!,9,0),0),IFERROR(VLOOKUP($Y37,#REF!,12,0),0),IFERROR(VLOOKUP($Y37,#REF!,9,0),0),IFERROR(VLOOKUP($Y37,#REF!,9,0),0),IFERROR(VLOOKUP($Y37,#REF!,9,0),0))</f>
        <v>0</v>
      </c>
      <c r="AK37" s="8">
        <f>SUM(IFERROR(VLOOKUP($Y37,#REF!,10,0),0),IFERROR(VLOOKUP($Y37,#REF!,10,0),0),IFERROR(VLOOKUP($Y37,#REF!,13,0),0),IFERROR(VLOOKUP($Y37,#REF!,10,0),0),IFERROR(VLOOKUP($Y37,#REF!,10,0),0),IFERROR(VLOOKUP($Y37,#REF!,10,0),0))</f>
        <v>0</v>
      </c>
      <c r="AL37" s="8">
        <f>SUM(IFERROR(VLOOKUP($Y37,#REF!,11,0),0),IFERROR(VLOOKUP($Y37,#REF!,11,0),0),IFERROR(VLOOKUP($Y37,#REF!,14,0),0),IFERROR(VLOOKUP($Y37,#REF!,11,0),0),IFERROR(VLOOKUP($Y37,#REF!,11,0),0),IFERROR(VLOOKUP($Y37,#REF!,11,0),0))</f>
        <v>0</v>
      </c>
      <c r="AM37" s="8">
        <f>SUM(IFERROR(VLOOKUP($Y37,#REF!,12,0),0),IFERROR(VLOOKUP($Y37,#REF!,12,0),0),IFERROR(VLOOKUP($Y37,#REF!,15,0),0),IFERROR(VLOOKUP($Y37,#REF!,12,0),0),IFERROR(VLOOKUP($Y37,#REF!,12,0),0),IFERROR(VLOOKUP($Y37,#REF!,12,0),0))</f>
        <v>0</v>
      </c>
      <c r="AN37" s="8">
        <f>SUM(IFERROR(VLOOKUP($Y37,#REF!,13,0),0),IFERROR(VLOOKUP($Y37,#REF!,13,0),0),IFERROR(VLOOKUP($Y37,#REF!,16,0),0),IFERROR(VLOOKUP($Y37,#REF!,13,0),0),IFERROR(VLOOKUP($Y37,#REF!,13,0),0),IFERROR(VLOOKUP($Y37,#REF!,13,0),0))</f>
        <v>0</v>
      </c>
      <c r="AO37" s="8">
        <f>SUM(IFERROR(VLOOKUP($Y37,#REF!,14,0),0),IFERROR(VLOOKUP($Y37,#REF!,14,0),0),IFERROR(VLOOKUP($Y37,#REF!,17,0),0),IFERROR(VLOOKUP($Y37,#REF!,14,0),0),IFERROR(VLOOKUP($Y37,#REF!,14,0),0),IFERROR(VLOOKUP($Y37,#REF!,14,0),0))</f>
        <v>0</v>
      </c>
      <c r="AP37" s="8">
        <f>SUM(IFERROR(VLOOKUP($Y37,#REF!,15,0),0),IFERROR(VLOOKUP($Y37,#REF!,15,0),0),IFERROR(VLOOKUP($Y37,#REF!,18,0),0),IFERROR(VLOOKUP($Y37,#REF!,15,0),0),IFERROR(VLOOKUP($Y37,#REF!,15,0),0),IFERROR(VLOOKUP($Y37,#REF!,15,0),0))</f>
        <v>0</v>
      </c>
      <c r="AQ37" s="8">
        <f t="shared" si="12"/>
        <v>0</v>
      </c>
      <c r="AR37" s="14">
        <f>SUM(IFERROR(VLOOKUP($Y37,#REF!,17,0),0),IFERROR(VLOOKUP($Y37,#REF!,17,0),0),IFERROR(VLOOKUP($Y37,#REF!,20,0),0),IFERROR(VLOOKUP($Y37,#REF!,17,0),0),IFERROR(VLOOKUP($Y37,#REF!,17,0),0),IFERROR(VLOOKUP($Y37,#REF!,17,0),0))</f>
        <v>0</v>
      </c>
      <c r="AS37" s="14">
        <f>SUM(IFERROR(VLOOKUP($Y37,#REF!,18,0),0),IFERROR(VLOOKUP($Y37,#REF!,18,0),0),IFERROR(VLOOKUP($Y37,#REF!,21,0),0),IFERROR(VLOOKUP($Y37,#REF!,18,0),0),IFERROR(VLOOKUP($Y37,#REF!,18,0),0),IFERROR(VLOOKUP($Y37,#REF!,18,0),0))</f>
        <v>0</v>
      </c>
      <c r="AT37" s="14">
        <f t="shared" si="13"/>
        <v>0</v>
      </c>
    </row>
    <row r="38" spans="25:46" x14ac:dyDescent="0.55000000000000004">
      <c r="Y38" s="8">
        <f>合計!T24</f>
        <v>3070</v>
      </c>
      <c r="Z38" s="8" t="str">
        <f>合計!U24</f>
        <v>豊田　知穂</v>
      </c>
      <c r="AA38" s="8">
        <f>SUM(IFERROR(VLOOKUP($Y38,#REF!,3,0),0),IFERROR(VLOOKUP($Y38,#REF!,3,0),0),IFERROR(VLOOKUP($Y38,#REF!,3,0),0),IFERROR(VLOOKUP($Y38,#REF!,3,0),0),IFERROR(VLOOKUP($Y38,#REF!,3,0),0),IFERROR(VLOOKUP($Y38,#REF!,3,0),0))</f>
        <v>0</v>
      </c>
      <c r="AB38" s="8">
        <f>SUM(IFERROR(VLOOKUP($Y38,#REF!,4,0),0),IFERROR(VLOOKUP($Y38,#REF!,4,0),0),IFERROR(VLOOKUP($Y38,#REF!,4,0),0),IFERROR(VLOOKUP($Y38,#REF!,4,0),0),IFERROR(VLOOKUP($Y38,#REF!,4,0),0),IFERROR(VLOOKUP($Y38,#REF!,4,0),0))</f>
        <v>0</v>
      </c>
      <c r="AC38" s="8">
        <f>SUM(IFERROR(VLOOKUP($Y38,#REF!,5,0),0),IFERROR(VLOOKUP($Y38,#REF!,5,0),0),IFERROR(VLOOKUP($Y38,#REF!,5,0),0),IFERROR(VLOOKUP($Y38,#REF!,5,0),0),IFERROR(VLOOKUP($Y38,#REF!,5,0),0),IFERROR(VLOOKUP($Y38,#REF!,5,0),0))</f>
        <v>0</v>
      </c>
      <c r="AD38" s="8">
        <f>SUM(IFERROR(VLOOKUP($Y38,#REF!,6,0),0),IFERROR(VLOOKUP($Y38,#REF!,6,0),0),IFERROR(VLOOKUP($Y38,#REF!,6,0),0),IFERROR(VLOOKUP($Y38,#REF!,6,0),0),IFERROR(VLOOKUP($Y38,#REF!,6,0),IFERROR(VLOOKUP($Y38,#REF!,6,0),0)))</f>
        <v>0</v>
      </c>
      <c r="AE38" s="8">
        <f>IFERROR(VLOOKUP($Y38,#REF!,7,0),0)</f>
        <v>0</v>
      </c>
      <c r="AF38" s="8">
        <f>IFERROR(VLOOKUP($Y38,#REF!,8,0),0)</f>
        <v>0</v>
      </c>
      <c r="AG38" s="8">
        <f>IFERROR(VLOOKUP($Y38,#REF!,9,0),0)</f>
        <v>0</v>
      </c>
      <c r="AH38" s="8">
        <f>SUM(IFERROR(VLOOKUP($Y38,#REF!,7,0),0),IFERROR(VLOOKUP($Y38,#REF!,7,0),0),IFERROR(VLOOKUP($Y38,#REF!,10,0),0),IFERROR(VLOOKUP($Y38,#REF!,7,0),0),IFERROR(VLOOKUP($Y38,#REF!,7,0),0),IFERROR(VLOOKUP($Y38,#REF!,7,0),0))</f>
        <v>0</v>
      </c>
      <c r="AI38" s="8">
        <f>SUM(IFERROR(VLOOKUP($Y38,#REF!,8,0),0),IFERROR(VLOOKUP($Y38,#REF!,8,0),0),IFERROR(VLOOKUP($Y38,#REF!,11,0),0),IFERROR(VLOOKUP($Y38,#REF!,8,0),0),IFERROR(VLOOKUP($Y38,#REF!,8,0),0),IFERROR(VLOOKUP($Y38,#REF!,8,0),0))</f>
        <v>0</v>
      </c>
      <c r="AJ38" s="8">
        <f>SUM(IFERROR(VLOOKUP($Y38,#REF!,9,0),0),IFERROR(VLOOKUP($Y38,#REF!,9,0),0),IFERROR(VLOOKUP($Y38,#REF!,12,0),0),IFERROR(VLOOKUP($Y38,#REF!,9,0),0),IFERROR(VLOOKUP($Y38,#REF!,9,0),0),IFERROR(VLOOKUP($Y38,#REF!,9,0),0))</f>
        <v>0</v>
      </c>
      <c r="AK38" s="8">
        <f>SUM(IFERROR(VLOOKUP($Y38,#REF!,10,0),0),IFERROR(VLOOKUP($Y38,#REF!,10,0),0),IFERROR(VLOOKUP($Y38,#REF!,13,0),0),IFERROR(VLOOKUP($Y38,#REF!,10,0),0),IFERROR(VLOOKUP($Y38,#REF!,10,0),0),IFERROR(VLOOKUP($Y38,#REF!,10,0),0))</f>
        <v>0</v>
      </c>
      <c r="AL38" s="8">
        <f>SUM(IFERROR(VLOOKUP($Y38,#REF!,11,0),0),IFERROR(VLOOKUP($Y38,#REF!,11,0),0),IFERROR(VLOOKUP($Y38,#REF!,14,0),0),IFERROR(VLOOKUP($Y38,#REF!,11,0),0),IFERROR(VLOOKUP($Y38,#REF!,11,0),0),IFERROR(VLOOKUP($Y38,#REF!,11,0),0))</f>
        <v>0</v>
      </c>
      <c r="AM38" s="8">
        <f>SUM(IFERROR(VLOOKUP($Y38,#REF!,12,0),0),IFERROR(VLOOKUP($Y38,#REF!,12,0),0),IFERROR(VLOOKUP($Y38,#REF!,15,0),0),IFERROR(VLOOKUP($Y38,#REF!,12,0),0),IFERROR(VLOOKUP($Y38,#REF!,12,0),0),IFERROR(VLOOKUP($Y38,#REF!,12,0),0))</f>
        <v>0</v>
      </c>
      <c r="AN38" s="8">
        <f>SUM(IFERROR(VLOOKUP($Y38,#REF!,13,0),0),IFERROR(VLOOKUP($Y38,#REF!,13,0),0),IFERROR(VLOOKUP($Y38,#REF!,16,0),0),IFERROR(VLOOKUP($Y38,#REF!,13,0),0),IFERROR(VLOOKUP($Y38,#REF!,13,0),0),IFERROR(VLOOKUP($Y38,#REF!,13,0),0))</f>
        <v>0</v>
      </c>
      <c r="AO38" s="8">
        <f>SUM(IFERROR(VLOOKUP($Y38,#REF!,14,0),0),IFERROR(VLOOKUP($Y38,#REF!,14,0),0),IFERROR(VLOOKUP($Y38,#REF!,17,0),0),IFERROR(VLOOKUP($Y38,#REF!,14,0),0),IFERROR(VLOOKUP($Y38,#REF!,14,0),0),IFERROR(VLOOKUP($Y38,#REF!,14,0),0))</f>
        <v>0</v>
      </c>
      <c r="AP38" s="8">
        <f>SUM(IFERROR(VLOOKUP($Y38,#REF!,15,0),0),IFERROR(VLOOKUP($Y38,#REF!,15,0),0),IFERROR(VLOOKUP($Y38,#REF!,18,0),0),IFERROR(VLOOKUP($Y38,#REF!,15,0),0),IFERROR(VLOOKUP($Y38,#REF!,15,0),0),IFERROR(VLOOKUP($Y38,#REF!,15,0),0))</f>
        <v>0</v>
      </c>
      <c r="AQ38" s="8">
        <f t="shared" si="12"/>
        <v>0</v>
      </c>
      <c r="AR38" s="14">
        <f>SUM(IFERROR(VLOOKUP($Y38,#REF!,17,0),0),IFERROR(VLOOKUP($Y38,#REF!,17,0),0),IFERROR(VLOOKUP($Y38,#REF!,20,0),0),IFERROR(VLOOKUP($Y38,#REF!,17,0),0),IFERROR(VLOOKUP($Y38,#REF!,17,0),0),IFERROR(VLOOKUP($Y38,#REF!,17,0),0))</f>
        <v>0</v>
      </c>
      <c r="AS38" s="14">
        <f>SUM(IFERROR(VLOOKUP($Y38,#REF!,18,0),0),IFERROR(VLOOKUP($Y38,#REF!,18,0),0),IFERROR(VLOOKUP($Y38,#REF!,21,0),0),IFERROR(VLOOKUP($Y38,#REF!,18,0),0),IFERROR(VLOOKUP($Y38,#REF!,18,0),0),IFERROR(VLOOKUP($Y38,#REF!,18,0),0))</f>
        <v>0</v>
      </c>
      <c r="AT38" s="14">
        <f t="shared" si="13"/>
        <v>0</v>
      </c>
    </row>
    <row r="39" spans="25:46" x14ac:dyDescent="0.55000000000000004">
      <c r="Y39" s="8">
        <f>合計!T25</f>
        <v>3074</v>
      </c>
      <c r="Z39" s="8" t="str">
        <f>合計!U25</f>
        <v>森　あずさ</v>
      </c>
      <c r="AA39" s="8">
        <f>SUM(IFERROR(VLOOKUP($Y39,#REF!,3,0),0),IFERROR(VLOOKUP($Y39,#REF!,3,0),0),IFERROR(VLOOKUP($Y39,#REF!,3,0),0),IFERROR(VLOOKUP($Y39,#REF!,3,0),0),IFERROR(VLOOKUP($Y39,#REF!,3,0),0),IFERROR(VLOOKUP($Y39,#REF!,3,0),0))</f>
        <v>0</v>
      </c>
      <c r="AB39" s="8">
        <f>SUM(IFERROR(VLOOKUP($Y39,#REF!,4,0),0),IFERROR(VLOOKUP($Y39,#REF!,4,0),0),IFERROR(VLOOKUP($Y39,#REF!,4,0),0),IFERROR(VLOOKUP($Y39,#REF!,4,0),0),IFERROR(VLOOKUP($Y39,#REF!,4,0),0),IFERROR(VLOOKUP($Y39,#REF!,4,0),0))</f>
        <v>0</v>
      </c>
      <c r="AC39" s="8">
        <f>SUM(IFERROR(VLOOKUP($Y39,#REF!,5,0),0),IFERROR(VLOOKUP($Y39,#REF!,5,0),0),IFERROR(VLOOKUP($Y39,#REF!,5,0),0),IFERROR(VLOOKUP($Y39,#REF!,5,0),0),IFERROR(VLOOKUP($Y39,#REF!,5,0),0),IFERROR(VLOOKUP($Y39,#REF!,5,0),0))</f>
        <v>0</v>
      </c>
      <c r="AD39" s="8">
        <f>SUM(IFERROR(VLOOKUP($Y39,#REF!,6,0),0),IFERROR(VLOOKUP($Y39,#REF!,6,0),0),IFERROR(VLOOKUP($Y39,#REF!,6,0),0),IFERROR(VLOOKUP($Y39,#REF!,6,0),0),IFERROR(VLOOKUP($Y39,#REF!,6,0),IFERROR(VLOOKUP($Y39,#REF!,6,0),0)))</f>
        <v>0</v>
      </c>
      <c r="AE39" s="8">
        <f>IFERROR(VLOOKUP($Y39,#REF!,7,0),0)</f>
        <v>0</v>
      </c>
      <c r="AF39" s="8">
        <f>IFERROR(VLOOKUP($Y39,#REF!,8,0),0)</f>
        <v>0</v>
      </c>
      <c r="AG39" s="8">
        <f>IFERROR(VLOOKUP($Y39,#REF!,9,0),0)</f>
        <v>0</v>
      </c>
      <c r="AH39" s="8">
        <f>SUM(IFERROR(VLOOKUP($Y39,#REF!,7,0),0),IFERROR(VLOOKUP($Y39,#REF!,7,0),0),IFERROR(VLOOKUP($Y39,#REF!,10,0),0),IFERROR(VLOOKUP($Y39,#REF!,7,0),0),IFERROR(VLOOKUP($Y39,#REF!,7,0),0),IFERROR(VLOOKUP($Y39,#REF!,7,0),0))</f>
        <v>0</v>
      </c>
      <c r="AI39" s="8">
        <f>SUM(IFERROR(VLOOKUP($Y39,#REF!,8,0),0),IFERROR(VLOOKUP($Y39,#REF!,8,0),0),IFERROR(VLOOKUP($Y39,#REF!,11,0),0),IFERROR(VLOOKUP($Y39,#REF!,8,0),0),IFERROR(VLOOKUP($Y39,#REF!,8,0),0),IFERROR(VLOOKUP($Y39,#REF!,8,0),0))</f>
        <v>0</v>
      </c>
      <c r="AJ39" s="8">
        <f>SUM(IFERROR(VLOOKUP($Y39,#REF!,9,0),0),IFERROR(VLOOKUP($Y39,#REF!,9,0),0),IFERROR(VLOOKUP($Y39,#REF!,12,0),0),IFERROR(VLOOKUP($Y39,#REF!,9,0),0),IFERROR(VLOOKUP($Y39,#REF!,9,0),0),IFERROR(VLOOKUP($Y39,#REF!,9,0),0))</f>
        <v>0</v>
      </c>
      <c r="AK39" s="8">
        <f>SUM(IFERROR(VLOOKUP($Y39,#REF!,10,0),0),IFERROR(VLOOKUP($Y39,#REF!,10,0),0),IFERROR(VLOOKUP($Y39,#REF!,13,0),0),IFERROR(VLOOKUP($Y39,#REF!,10,0),0),IFERROR(VLOOKUP($Y39,#REF!,10,0),0),IFERROR(VLOOKUP($Y39,#REF!,10,0),0))</f>
        <v>0</v>
      </c>
      <c r="AL39" s="8">
        <f>SUM(IFERROR(VLOOKUP($Y39,#REF!,11,0),0),IFERROR(VLOOKUP($Y39,#REF!,11,0),0),IFERROR(VLOOKUP($Y39,#REF!,14,0),0),IFERROR(VLOOKUP($Y39,#REF!,11,0),0),IFERROR(VLOOKUP($Y39,#REF!,11,0),0),IFERROR(VLOOKUP($Y39,#REF!,11,0),0))</f>
        <v>0</v>
      </c>
      <c r="AM39" s="8">
        <f>SUM(IFERROR(VLOOKUP($Y39,#REF!,12,0),0),IFERROR(VLOOKUP($Y39,#REF!,12,0),0),IFERROR(VLOOKUP($Y39,#REF!,15,0),0),IFERROR(VLOOKUP($Y39,#REF!,12,0),0),IFERROR(VLOOKUP($Y39,#REF!,12,0),0),IFERROR(VLOOKUP($Y39,#REF!,12,0),0))</f>
        <v>0</v>
      </c>
      <c r="AN39" s="8">
        <f>SUM(IFERROR(VLOOKUP($Y39,#REF!,13,0),0),IFERROR(VLOOKUP($Y39,#REF!,13,0),0),IFERROR(VLOOKUP($Y39,#REF!,16,0),0),IFERROR(VLOOKUP($Y39,#REF!,13,0),0),IFERROR(VLOOKUP($Y39,#REF!,13,0),0),IFERROR(VLOOKUP($Y39,#REF!,13,0),0))</f>
        <v>0</v>
      </c>
      <c r="AO39" s="8">
        <f>SUM(IFERROR(VLOOKUP($Y39,#REF!,14,0),0),IFERROR(VLOOKUP($Y39,#REF!,14,0),0),IFERROR(VLOOKUP($Y39,#REF!,17,0),0),IFERROR(VLOOKUP($Y39,#REF!,14,0),0),IFERROR(VLOOKUP($Y39,#REF!,14,0),0),IFERROR(VLOOKUP($Y39,#REF!,14,0),0))</f>
        <v>0</v>
      </c>
      <c r="AP39" s="8">
        <f>SUM(IFERROR(VLOOKUP($Y39,#REF!,15,0),0),IFERROR(VLOOKUP($Y39,#REF!,15,0),0),IFERROR(VLOOKUP($Y39,#REF!,18,0),0),IFERROR(VLOOKUP($Y39,#REF!,15,0),0),IFERROR(VLOOKUP($Y39,#REF!,15,0),0),IFERROR(VLOOKUP($Y39,#REF!,15,0),0))</f>
        <v>0</v>
      </c>
      <c r="AQ39" s="8">
        <f t="shared" si="12"/>
        <v>0</v>
      </c>
      <c r="AR39" s="14">
        <f>SUM(IFERROR(VLOOKUP($Y39,#REF!,17,0),0),IFERROR(VLOOKUP($Y39,#REF!,17,0),0),IFERROR(VLOOKUP($Y39,#REF!,20,0),0),IFERROR(VLOOKUP($Y39,#REF!,17,0),0),IFERROR(VLOOKUP($Y39,#REF!,17,0),0),IFERROR(VLOOKUP($Y39,#REF!,17,0),0))</f>
        <v>0</v>
      </c>
      <c r="AS39" s="14">
        <f>SUM(IFERROR(VLOOKUP($Y39,#REF!,18,0),0),IFERROR(VLOOKUP($Y39,#REF!,18,0),0),IFERROR(VLOOKUP($Y39,#REF!,21,0),0),IFERROR(VLOOKUP($Y39,#REF!,18,0),0),IFERROR(VLOOKUP($Y39,#REF!,18,0),0),IFERROR(VLOOKUP($Y39,#REF!,18,0),0))</f>
        <v>0</v>
      </c>
      <c r="AT39" s="14">
        <f t="shared" si="13"/>
        <v>0</v>
      </c>
    </row>
    <row r="40" spans="25:46" x14ac:dyDescent="0.55000000000000004">
      <c r="Y40" s="8">
        <f>合計!T26</f>
        <v>3079</v>
      </c>
      <c r="Z40" s="8" t="str">
        <f>合計!U26</f>
        <v>村尾　有里子</v>
      </c>
      <c r="AA40" s="8">
        <f>SUM(IFERROR(VLOOKUP($Y40,#REF!,3,0),0),IFERROR(VLOOKUP($Y40,#REF!,3,0),0),IFERROR(VLOOKUP($Y40,#REF!,3,0),0),IFERROR(VLOOKUP($Y40,#REF!,3,0),0),IFERROR(VLOOKUP($Y40,#REF!,3,0),0),IFERROR(VLOOKUP($Y40,#REF!,3,0),0))</f>
        <v>0</v>
      </c>
      <c r="AB40" s="8">
        <f>SUM(IFERROR(VLOOKUP($Y40,#REF!,4,0),0),IFERROR(VLOOKUP($Y40,#REF!,4,0),0),IFERROR(VLOOKUP($Y40,#REF!,4,0),0),IFERROR(VLOOKUP($Y40,#REF!,4,0),0),IFERROR(VLOOKUP($Y40,#REF!,4,0),0),IFERROR(VLOOKUP($Y40,#REF!,4,0),0))</f>
        <v>0</v>
      </c>
      <c r="AC40" s="8">
        <f>SUM(IFERROR(VLOOKUP($Y40,#REF!,5,0),0),IFERROR(VLOOKUP($Y40,#REF!,5,0),0),IFERROR(VLOOKUP($Y40,#REF!,5,0),0),IFERROR(VLOOKUP($Y40,#REF!,5,0),0),IFERROR(VLOOKUP($Y40,#REF!,5,0),0),IFERROR(VLOOKUP($Y40,#REF!,5,0),0))</f>
        <v>0</v>
      </c>
      <c r="AD40" s="8">
        <f>SUM(IFERROR(VLOOKUP($Y40,#REF!,6,0),0),IFERROR(VLOOKUP($Y40,#REF!,6,0),0),IFERROR(VLOOKUP($Y40,#REF!,6,0),0),IFERROR(VLOOKUP($Y40,#REF!,6,0),0),IFERROR(VLOOKUP($Y40,#REF!,6,0),IFERROR(VLOOKUP($Y40,#REF!,6,0),0)))</f>
        <v>0</v>
      </c>
      <c r="AE40" s="8">
        <f>IFERROR(VLOOKUP($Y40,#REF!,7,0),0)</f>
        <v>0</v>
      </c>
      <c r="AF40" s="8">
        <f>IFERROR(VLOOKUP($Y40,#REF!,8,0),0)</f>
        <v>0</v>
      </c>
      <c r="AG40" s="8">
        <f>IFERROR(VLOOKUP($Y40,#REF!,9,0),0)</f>
        <v>0</v>
      </c>
      <c r="AH40" s="8">
        <f>SUM(IFERROR(VLOOKUP($Y40,#REF!,7,0),0),IFERROR(VLOOKUP($Y40,#REF!,7,0),0),IFERROR(VLOOKUP($Y40,#REF!,10,0),0),IFERROR(VLOOKUP($Y40,#REF!,7,0),0),IFERROR(VLOOKUP($Y40,#REF!,7,0),0),IFERROR(VLOOKUP($Y40,#REF!,7,0),0))</f>
        <v>0</v>
      </c>
      <c r="AI40" s="8">
        <f>SUM(IFERROR(VLOOKUP($Y40,#REF!,8,0),0),IFERROR(VLOOKUP($Y40,#REF!,8,0),0),IFERROR(VLOOKUP($Y40,#REF!,11,0),0),IFERROR(VLOOKUP($Y40,#REF!,8,0),0),IFERROR(VLOOKUP($Y40,#REF!,8,0),0),IFERROR(VLOOKUP($Y40,#REF!,8,0),0))</f>
        <v>0</v>
      </c>
      <c r="AJ40" s="8">
        <f>SUM(IFERROR(VLOOKUP($Y40,#REF!,9,0),0),IFERROR(VLOOKUP($Y40,#REF!,9,0),0),IFERROR(VLOOKUP($Y40,#REF!,12,0),0),IFERROR(VLOOKUP($Y40,#REF!,9,0),0),IFERROR(VLOOKUP($Y40,#REF!,9,0),0),IFERROR(VLOOKUP($Y40,#REF!,9,0),0))</f>
        <v>0</v>
      </c>
      <c r="AK40" s="8">
        <f>SUM(IFERROR(VLOOKUP($Y40,#REF!,10,0),0),IFERROR(VLOOKUP($Y40,#REF!,10,0),0),IFERROR(VLOOKUP($Y40,#REF!,13,0),0),IFERROR(VLOOKUP($Y40,#REF!,10,0),0),IFERROR(VLOOKUP($Y40,#REF!,10,0),0),IFERROR(VLOOKUP($Y40,#REF!,10,0),0))</f>
        <v>0</v>
      </c>
      <c r="AL40" s="8">
        <f>SUM(IFERROR(VLOOKUP($Y40,#REF!,11,0),0),IFERROR(VLOOKUP($Y40,#REF!,11,0),0),IFERROR(VLOOKUP($Y40,#REF!,14,0),0),IFERROR(VLOOKUP($Y40,#REF!,11,0),0),IFERROR(VLOOKUP($Y40,#REF!,11,0),0),IFERROR(VLOOKUP($Y40,#REF!,11,0),0))</f>
        <v>0</v>
      </c>
      <c r="AM40" s="8">
        <f>SUM(IFERROR(VLOOKUP($Y40,#REF!,12,0),0),IFERROR(VLOOKUP($Y40,#REF!,12,0),0),IFERROR(VLOOKUP($Y40,#REF!,15,0),0),IFERROR(VLOOKUP($Y40,#REF!,12,0),0),IFERROR(VLOOKUP($Y40,#REF!,12,0),0),IFERROR(VLOOKUP($Y40,#REF!,12,0),0))</f>
        <v>0</v>
      </c>
      <c r="AN40" s="8">
        <f>SUM(IFERROR(VLOOKUP($Y40,#REF!,13,0),0),IFERROR(VLOOKUP($Y40,#REF!,13,0),0),IFERROR(VLOOKUP($Y40,#REF!,16,0),0),IFERROR(VLOOKUP($Y40,#REF!,13,0),0),IFERROR(VLOOKUP($Y40,#REF!,13,0),0),IFERROR(VLOOKUP($Y40,#REF!,13,0),0))</f>
        <v>0</v>
      </c>
      <c r="AO40" s="8">
        <f>SUM(IFERROR(VLOOKUP($Y40,#REF!,14,0),0),IFERROR(VLOOKUP($Y40,#REF!,14,0),0),IFERROR(VLOOKUP($Y40,#REF!,17,0),0),IFERROR(VLOOKUP($Y40,#REF!,14,0),0),IFERROR(VLOOKUP($Y40,#REF!,14,0),0),IFERROR(VLOOKUP($Y40,#REF!,14,0),0))</f>
        <v>0</v>
      </c>
      <c r="AP40" s="8">
        <f>SUM(IFERROR(VLOOKUP($Y40,#REF!,15,0),0),IFERROR(VLOOKUP($Y40,#REF!,15,0),0),IFERROR(VLOOKUP($Y40,#REF!,18,0),0),IFERROR(VLOOKUP($Y40,#REF!,15,0),0),IFERROR(VLOOKUP($Y40,#REF!,15,0),0),IFERROR(VLOOKUP($Y40,#REF!,15,0),0))</f>
        <v>0</v>
      </c>
      <c r="AQ40" s="8">
        <f t="shared" si="12"/>
        <v>0</v>
      </c>
      <c r="AR40" s="14">
        <f>SUM(IFERROR(VLOOKUP($Y40,#REF!,17,0),0),IFERROR(VLOOKUP($Y40,#REF!,17,0),0),IFERROR(VLOOKUP($Y40,#REF!,20,0),0),IFERROR(VLOOKUP($Y40,#REF!,17,0),0),IFERROR(VLOOKUP($Y40,#REF!,17,0),0),IFERROR(VLOOKUP($Y40,#REF!,17,0),0))</f>
        <v>0</v>
      </c>
      <c r="AS40" s="14">
        <f>SUM(IFERROR(VLOOKUP($Y40,#REF!,18,0),0),IFERROR(VLOOKUP($Y40,#REF!,18,0),0),IFERROR(VLOOKUP($Y40,#REF!,21,0),0),IFERROR(VLOOKUP($Y40,#REF!,18,0),0),IFERROR(VLOOKUP($Y40,#REF!,18,0),0),IFERROR(VLOOKUP($Y40,#REF!,18,0),0))</f>
        <v>0</v>
      </c>
      <c r="AT40" s="14">
        <f t="shared" si="13"/>
        <v>0</v>
      </c>
    </row>
    <row r="41" spans="25:46" x14ac:dyDescent="0.55000000000000004">
      <c r="Y41" s="8">
        <f>合計!T27</f>
        <v>3090</v>
      </c>
      <c r="Z41" s="8" t="str">
        <f>合計!U27</f>
        <v>丹羽　優里亜</v>
      </c>
      <c r="AA41" s="8">
        <f>SUM(IFERROR(VLOOKUP($Y41,#REF!,3,0),0),IFERROR(VLOOKUP($Y41,#REF!,3,0),0),IFERROR(VLOOKUP($Y41,#REF!,3,0),0),IFERROR(VLOOKUP($Y41,#REF!,3,0),0),IFERROR(VLOOKUP($Y41,#REF!,3,0),0),IFERROR(VLOOKUP($Y41,#REF!,3,0),0))</f>
        <v>0</v>
      </c>
      <c r="AB41" s="8">
        <f>SUM(IFERROR(VLOOKUP($Y41,#REF!,4,0),0),IFERROR(VLOOKUP($Y41,#REF!,4,0),0),IFERROR(VLOOKUP($Y41,#REF!,4,0),0),IFERROR(VLOOKUP($Y41,#REF!,4,0),0),IFERROR(VLOOKUP($Y41,#REF!,4,0),0),IFERROR(VLOOKUP($Y41,#REF!,4,0),0))</f>
        <v>0</v>
      </c>
      <c r="AC41" s="8">
        <f>SUM(IFERROR(VLOOKUP($Y41,#REF!,5,0),0),IFERROR(VLOOKUP($Y41,#REF!,5,0),0),IFERROR(VLOOKUP($Y41,#REF!,5,0),0),IFERROR(VLOOKUP($Y41,#REF!,5,0),0),IFERROR(VLOOKUP($Y41,#REF!,5,0),0),IFERROR(VLOOKUP($Y41,#REF!,5,0),0))</f>
        <v>0</v>
      </c>
      <c r="AD41" s="8">
        <f>SUM(IFERROR(VLOOKUP($Y41,#REF!,6,0),0),IFERROR(VLOOKUP($Y41,#REF!,6,0),0),IFERROR(VLOOKUP($Y41,#REF!,6,0),0),IFERROR(VLOOKUP($Y41,#REF!,6,0),0),IFERROR(VLOOKUP($Y41,#REF!,6,0),IFERROR(VLOOKUP($Y41,#REF!,6,0),0)))</f>
        <v>0</v>
      </c>
      <c r="AE41" s="8">
        <f>IFERROR(VLOOKUP($Y41,#REF!,7,0),0)</f>
        <v>0</v>
      </c>
      <c r="AF41" s="8">
        <f>IFERROR(VLOOKUP($Y41,#REF!,8,0),0)</f>
        <v>0</v>
      </c>
      <c r="AG41" s="8">
        <f>IFERROR(VLOOKUP($Y41,#REF!,9,0),0)</f>
        <v>0</v>
      </c>
      <c r="AH41" s="8">
        <f>SUM(IFERROR(VLOOKUP($Y41,#REF!,7,0),0),IFERROR(VLOOKUP($Y41,#REF!,7,0),0),IFERROR(VLOOKUP($Y41,#REF!,10,0),0),IFERROR(VLOOKUP($Y41,#REF!,7,0),0),IFERROR(VLOOKUP($Y41,#REF!,7,0),0),IFERROR(VLOOKUP($Y41,#REF!,7,0),0))</f>
        <v>0</v>
      </c>
      <c r="AI41" s="8">
        <f>SUM(IFERROR(VLOOKUP($Y41,#REF!,8,0),0),IFERROR(VLOOKUP($Y41,#REF!,8,0),0),IFERROR(VLOOKUP($Y41,#REF!,11,0),0),IFERROR(VLOOKUP($Y41,#REF!,8,0),0),IFERROR(VLOOKUP($Y41,#REF!,8,0),0),IFERROR(VLOOKUP($Y41,#REF!,8,0),0))</f>
        <v>0</v>
      </c>
      <c r="AJ41" s="8">
        <f>SUM(IFERROR(VLOOKUP($Y41,#REF!,9,0),0),IFERROR(VLOOKUP($Y41,#REF!,9,0),0),IFERROR(VLOOKUP($Y41,#REF!,12,0),0),IFERROR(VLOOKUP($Y41,#REF!,9,0),0),IFERROR(VLOOKUP($Y41,#REF!,9,0),0),IFERROR(VLOOKUP($Y41,#REF!,9,0),0))</f>
        <v>0</v>
      </c>
      <c r="AK41" s="8">
        <f>SUM(IFERROR(VLOOKUP($Y41,#REF!,10,0),0),IFERROR(VLOOKUP($Y41,#REF!,10,0),0),IFERROR(VLOOKUP($Y41,#REF!,13,0),0),IFERROR(VLOOKUP($Y41,#REF!,10,0),0),IFERROR(VLOOKUP($Y41,#REF!,10,0),0),IFERROR(VLOOKUP($Y41,#REF!,10,0),0))</f>
        <v>0</v>
      </c>
      <c r="AL41" s="8">
        <f>SUM(IFERROR(VLOOKUP($Y41,#REF!,11,0),0),IFERROR(VLOOKUP($Y41,#REF!,11,0),0),IFERROR(VLOOKUP($Y41,#REF!,14,0),0),IFERROR(VLOOKUP($Y41,#REF!,11,0),0),IFERROR(VLOOKUP($Y41,#REF!,11,0),0),IFERROR(VLOOKUP($Y41,#REF!,11,0),0))</f>
        <v>0</v>
      </c>
      <c r="AM41" s="8">
        <f>SUM(IFERROR(VLOOKUP($Y41,#REF!,12,0),0),IFERROR(VLOOKUP($Y41,#REF!,12,0),0),IFERROR(VLOOKUP($Y41,#REF!,15,0),0),IFERROR(VLOOKUP($Y41,#REF!,12,0),0),IFERROR(VLOOKUP($Y41,#REF!,12,0),0),IFERROR(VLOOKUP($Y41,#REF!,12,0),0))</f>
        <v>0</v>
      </c>
      <c r="AN41" s="8">
        <f>SUM(IFERROR(VLOOKUP($Y41,#REF!,13,0),0),IFERROR(VLOOKUP($Y41,#REF!,13,0),0),IFERROR(VLOOKUP($Y41,#REF!,16,0),0),IFERROR(VLOOKUP($Y41,#REF!,13,0),0),IFERROR(VLOOKUP($Y41,#REF!,13,0),0),IFERROR(VLOOKUP($Y41,#REF!,13,0),0))</f>
        <v>0</v>
      </c>
      <c r="AO41" s="8">
        <f>SUM(IFERROR(VLOOKUP($Y41,#REF!,14,0),0),IFERROR(VLOOKUP($Y41,#REF!,14,0),0),IFERROR(VLOOKUP($Y41,#REF!,17,0),0),IFERROR(VLOOKUP($Y41,#REF!,14,0),0),IFERROR(VLOOKUP($Y41,#REF!,14,0),0),IFERROR(VLOOKUP($Y41,#REF!,14,0),0))</f>
        <v>0</v>
      </c>
      <c r="AP41" s="8">
        <f>SUM(IFERROR(VLOOKUP($Y41,#REF!,15,0),0),IFERROR(VLOOKUP($Y41,#REF!,15,0),0),IFERROR(VLOOKUP($Y41,#REF!,18,0),0),IFERROR(VLOOKUP($Y41,#REF!,15,0),0),IFERROR(VLOOKUP($Y41,#REF!,15,0),0),IFERROR(VLOOKUP($Y41,#REF!,15,0),0))</f>
        <v>0</v>
      </c>
      <c r="AQ41" s="8">
        <f t="shared" si="12"/>
        <v>0</v>
      </c>
      <c r="AR41" s="14">
        <f>SUM(IFERROR(VLOOKUP($Y41,#REF!,17,0),0),IFERROR(VLOOKUP($Y41,#REF!,17,0),0),IFERROR(VLOOKUP($Y41,#REF!,20,0),0),IFERROR(VLOOKUP($Y41,#REF!,17,0),0),IFERROR(VLOOKUP($Y41,#REF!,17,0),0),IFERROR(VLOOKUP($Y41,#REF!,17,0),0))</f>
        <v>0</v>
      </c>
      <c r="AS41" s="14">
        <f>SUM(IFERROR(VLOOKUP($Y41,#REF!,18,0),0),IFERROR(VLOOKUP($Y41,#REF!,18,0),0),IFERROR(VLOOKUP($Y41,#REF!,21,0),0),IFERROR(VLOOKUP($Y41,#REF!,18,0),0),IFERROR(VLOOKUP($Y41,#REF!,18,0),0),IFERROR(VLOOKUP($Y41,#REF!,18,0),0))</f>
        <v>0</v>
      </c>
      <c r="AT41" s="14">
        <f t="shared" si="13"/>
        <v>0</v>
      </c>
    </row>
    <row r="42" spans="25:46" x14ac:dyDescent="0.55000000000000004">
      <c r="Y42" s="8">
        <f>合計!T28</f>
        <v>3096</v>
      </c>
      <c r="Z42" s="8" t="str">
        <f>合計!U28</f>
        <v>森山　唯</v>
      </c>
      <c r="AA42" s="8">
        <f>SUM(IFERROR(VLOOKUP($Y42,#REF!,3,0),0),IFERROR(VLOOKUP($Y42,#REF!,3,0),0),IFERROR(VLOOKUP($Y42,#REF!,3,0),0),IFERROR(VLOOKUP($Y42,#REF!,3,0),0),IFERROR(VLOOKUP($Y42,#REF!,3,0),0),IFERROR(VLOOKUP($Y42,#REF!,3,0),0))</f>
        <v>0</v>
      </c>
      <c r="AB42" s="8">
        <f>SUM(IFERROR(VLOOKUP($Y42,#REF!,4,0),0),IFERROR(VLOOKUP($Y42,#REF!,4,0),0),IFERROR(VLOOKUP($Y42,#REF!,4,0),0),IFERROR(VLOOKUP($Y42,#REF!,4,0),0),IFERROR(VLOOKUP($Y42,#REF!,4,0),0),IFERROR(VLOOKUP($Y42,#REF!,4,0),0))</f>
        <v>0</v>
      </c>
      <c r="AC42" s="8">
        <f>SUM(IFERROR(VLOOKUP($Y42,#REF!,5,0),0),IFERROR(VLOOKUP($Y42,#REF!,5,0),0),IFERROR(VLOOKUP($Y42,#REF!,5,0),0),IFERROR(VLOOKUP($Y42,#REF!,5,0),0),IFERROR(VLOOKUP($Y42,#REF!,5,0),0),IFERROR(VLOOKUP($Y42,#REF!,5,0),0))</f>
        <v>0</v>
      </c>
      <c r="AD42" s="8">
        <f>SUM(IFERROR(VLOOKUP($Y42,#REF!,6,0),0),IFERROR(VLOOKUP($Y42,#REF!,6,0),0),IFERROR(VLOOKUP($Y42,#REF!,6,0),0),IFERROR(VLOOKUP($Y42,#REF!,6,0),0),IFERROR(VLOOKUP($Y42,#REF!,6,0),IFERROR(VLOOKUP($Y42,#REF!,6,0),0)))</f>
        <v>0</v>
      </c>
      <c r="AE42" s="8">
        <f>IFERROR(VLOOKUP($Y42,#REF!,7,0),0)</f>
        <v>0</v>
      </c>
      <c r="AF42" s="8">
        <f>IFERROR(VLOOKUP($Y42,#REF!,8,0),0)</f>
        <v>0</v>
      </c>
      <c r="AG42" s="8">
        <f>IFERROR(VLOOKUP($Y42,#REF!,9,0),0)</f>
        <v>0</v>
      </c>
      <c r="AH42" s="8">
        <f>SUM(IFERROR(VLOOKUP($Y42,#REF!,7,0),0),IFERROR(VLOOKUP($Y42,#REF!,7,0),0),IFERROR(VLOOKUP($Y42,#REF!,10,0),0),IFERROR(VLOOKUP($Y42,#REF!,7,0),0),IFERROR(VLOOKUP($Y42,#REF!,7,0),0),IFERROR(VLOOKUP($Y42,#REF!,7,0),0))</f>
        <v>0</v>
      </c>
      <c r="AI42" s="8">
        <f>SUM(IFERROR(VLOOKUP($Y42,#REF!,8,0),0),IFERROR(VLOOKUP($Y42,#REF!,8,0),0),IFERROR(VLOOKUP($Y42,#REF!,11,0),0),IFERROR(VLOOKUP($Y42,#REF!,8,0),0),IFERROR(VLOOKUP($Y42,#REF!,8,0),0),IFERROR(VLOOKUP($Y42,#REF!,8,0),0))</f>
        <v>0</v>
      </c>
      <c r="AJ42" s="8">
        <f>SUM(IFERROR(VLOOKUP($Y42,#REF!,9,0),0),IFERROR(VLOOKUP($Y42,#REF!,9,0),0),IFERROR(VLOOKUP($Y42,#REF!,12,0),0),IFERROR(VLOOKUP($Y42,#REF!,9,0),0),IFERROR(VLOOKUP($Y42,#REF!,9,0),0),IFERROR(VLOOKUP($Y42,#REF!,9,0),0))</f>
        <v>0</v>
      </c>
      <c r="AK42" s="8">
        <f>SUM(IFERROR(VLOOKUP($Y42,#REF!,10,0),0),IFERROR(VLOOKUP($Y42,#REF!,10,0),0),IFERROR(VLOOKUP($Y42,#REF!,13,0),0),IFERROR(VLOOKUP($Y42,#REF!,10,0),0),IFERROR(VLOOKUP($Y42,#REF!,10,0),0),IFERROR(VLOOKUP($Y42,#REF!,10,0),0))</f>
        <v>0</v>
      </c>
      <c r="AL42" s="8">
        <f>SUM(IFERROR(VLOOKUP($Y42,#REF!,11,0),0),IFERROR(VLOOKUP($Y42,#REF!,11,0),0),IFERROR(VLOOKUP($Y42,#REF!,14,0),0),IFERROR(VLOOKUP($Y42,#REF!,11,0),0),IFERROR(VLOOKUP($Y42,#REF!,11,0),0),IFERROR(VLOOKUP($Y42,#REF!,11,0),0))</f>
        <v>0</v>
      </c>
      <c r="AM42" s="8">
        <f>SUM(IFERROR(VLOOKUP($Y42,#REF!,12,0),0),IFERROR(VLOOKUP($Y42,#REF!,12,0),0),IFERROR(VLOOKUP($Y42,#REF!,15,0),0),IFERROR(VLOOKUP($Y42,#REF!,12,0),0),IFERROR(VLOOKUP($Y42,#REF!,12,0),0),IFERROR(VLOOKUP($Y42,#REF!,12,0),0))</f>
        <v>0</v>
      </c>
      <c r="AN42" s="8">
        <f>SUM(IFERROR(VLOOKUP($Y42,#REF!,13,0),0),IFERROR(VLOOKUP($Y42,#REF!,13,0),0),IFERROR(VLOOKUP($Y42,#REF!,16,0),0),IFERROR(VLOOKUP($Y42,#REF!,13,0),0),IFERROR(VLOOKUP($Y42,#REF!,13,0),0),IFERROR(VLOOKUP($Y42,#REF!,13,0),0))</f>
        <v>0</v>
      </c>
      <c r="AO42" s="8">
        <f>SUM(IFERROR(VLOOKUP($Y42,#REF!,14,0),0),IFERROR(VLOOKUP($Y42,#REF!,14,0),0),IFERROR(VLOOKUP($Y42,#REF!,17,0),0),IFERROR(VLOOKUP($Y42,#REF!,14,0),0),IFERROR(VLOOKUP($Y42,#REF!,14,0),0),IFERROR(VLOOKUP($Y42,#REF!,14,0),0))</f>
        <v>0</v>
      </c>
      <c r="AP42" s="8">
        <f>SUM(IFERROR(VLOOKUP($Y42,#REF!,15,0),0),IFERROR(VLOOKUP($Y42,#REF!,15,0),0),IFERROR(VLOOKUP($Y42,#REF!,18,0),0),IFERROR(VLOOKUP($Y42,#REF!,15,0),0),IFERROR(VLOOKUP($Y42,#REF!,15,0),0),IFERROR(VLOOKUP($Y42,#REF!,15,0),0))</f>
        <v>0</v>
      </c>
      <c r="AQ42" s="8">
        <f t="shared" si="12"/>
        <v>0</v>
      </c>
      <c r="AR42" s="14">
        <f>SUM(IFERROR(VLOOKUP($Y42,#REF!,17,0),0),IFERROR(VLOOKUP($Y42,#REF!,17,0),0),IFERROR(VLOOKUP($Y42,#REF!,20,0),0),IFERROR(VLOOKUP($Y42,#REF!,17,0),0),IFERROR(VLOOKUP($Y42,#REF!,17,0),0),IFERROR(VLOOKUP($Y42,#REF!,17,0),0))</f>
        <v>0</v>
      </c>
      <c r="AS42" s="14">
        <f>SUM(IFERROR(VLOOKUP($Y42,#REF!,18,0),0),IFERROR(VLOOKUP($Y42,#REF!,18,0),0),IFERROR(VLOOKUP($Y42,#REF!,21,0),0),IFERROR(VLOOKUP($Y42,#REF!,18,0),0),IFERROR(VLOOKUP($Y42,#REF!,18,0),0),IFERROR(VLOOKUP($Y42,#REF!,18,0),0))</f>
        <v>0</v>
      </c>
      <c r="AT42" s="14">
        <f t="shared" si="13"/>
        <v>0</v>
      </c>
    </row>
    <row r="43" spans="25:46" x14ac:dyDescent="0.55000000000000004">
      <c r="Y43" s="8">
        <f>合計!T29</f>
        <v>3102</v>
      </c>
      <c r="Z43" s="8" t="str">
        <f>合計!U29</f>
        <v>千葉　美蘭</v>
      </c>
      <c r="AA43" s="8">
        <f>SUM(IFERROR(VLOOKUP($Y43,#REF!,3,0),0),IFERROR(VLOOKUP($Y43,#REF!,3,0),0),IFERROR(VLOOKUP($Y43,#REF!,3,0),0),IFERROR(VLOOKUP($Y43,#REF!,3,0),0),IFERROR(VLOOKUP($Y43,#REF!,3,0),0),IFERROR(VLOOKUP($Y43,#REF!,3,0),0))</f>
        <v>0</v>
      </c>
      <c r="AB43" s="8">
        <f>SUM(IFERROR(VLOOKUP($Y43,#REF!,4,0),0),IFERROR(VLOOKUP($Y43,#REF!,4,0),0),IFERROR(VLOOKUP($Y43,#REF!,4,0),0),IFERROR(VLOOKUP($Y43,#REF!,4,0),0),IFERROR(VLOOKUP($Y43,#REF!,4,0),0),IFERROR(VLOOKUP($Y43,#REF!,4,0),0))</f>
        <v>0</v>
      </c>
      <c r="AC43" s="8">
        <f>SUM(IFERROR(VLOOKUP($Y43,#REF!,5,0),0),IFERROR(VLOOKUP($Y43,#REF!,5,0),0),IFERROR(VLOOKUP($Y43,#REF!,5,0),0),IFERROR(VLOOKUP($Y43,#REF!,5,0),0),IFERROR(VLOOKUP($Y43,#REF!,5,0),0),IFERROR(VLOOKUP($Y43,#REF!,5,0),0))</f>
        <v>0</v>
      </c>
      <c r="AD43" s="8">
        <f>SUM(IFERROR(VLOOKUP($Y43,#REF!,6,0),0),IFERROR(VLOOKUP($Y43,#REF!,6,0),0),IFERROR(VLOOKUP($Y43,#REF!,6,0),0),IFERROR(VLOOKUP($Y43,#REF!,6,0),0),IFERROR(VLOOKUP($Y43,#REF!,6,0),IFERROR(VLOOKUP($Y43,#REF!,6,0),0)))</f>
        <v>0</v>
      </c>
      <c r="AE43" s="8">
        <f>IFERROR(VLOOKUP($Y43,#REF!,7,0),0)</f>
        <v>0</v>
      </c>
      <c r="AF43" s="8">
        <f>IFERROR(VLOOKUP($Y43,#REF!,8,0),0)</f>
        <v>0</v>
      </c>
      <c r="AG43" s="8">
        <f>IFERROR(VLOOKUP($Y43,#REF!,9,0),0)</f>
        <v>0</v>
      </c>
      <c r="AH43" s="8">
        <f>SUM(IFERROR(VLOOKUP($Y43,#REF!,7,0),0),IFERROR(VLOOKUP($Y43,#REF!,7,0),0),IFERROR(VLOOKUP($Y43,#REF!,10,0),0),IFERROR(VLOOKUP($Y43,#REF!,7,0),0),IFERROR(VLOOKUP($Y43,#REF!,7,0),0),IFERROR(VLOOKUP($Y43,#REF!,7,0),0))</f>
        <v>0</v>
      </c>
      <c r="AI43" s="8">
        <f>SUM(IFERROR(VLOOKUP($Y43,#REF!,8,0),0),IFERROR(VLOOKUP($Y43,#REF!,8,0),0),IFERROR(VLOOKUP($Y43,#REF!,11,0),0),IFERROR(VLOOKUP($Y43,#REF!,8,0),0),IFERROR(VLOOKUP($Y43,#REF!,8,0),0),IFERROR(VLOOKUP($Y43,#REF!,8,0),0))</f>
        <v>0</v>
      </c>
      <c r="AJ43" s="8">
        <f>SUM(IFERROR(VLOOKUP($Y43,#REF!,9,0),0),IFERROR(VLOOKUP($Y43,#REF!,9,0),0),IFERROR(VLOOKUP($Y43,#REF!,12,0),0),IFERROR(VLOOKUP($Y43,#REF!,9,0),0),IFERROR(VLOOKUP($Y43,#REF!,9,0),0),IFERROR(VLOOKUP($Y43,#REF!,9,0),0))</f>
        <v>0</v>
      </c>
      <c r="AK43" s="8">
        <f>SUM(IFERROR(VLOOKUP($Y43,#REF!,10,0),0),IFERROR(VLOOKUP($Y43,#REF!,10,0),0),IFERROR(VLOOKUP($Y43,#REF!,13,0),0),IFERROR(VLOOKUP($Y43,#REF!,10,0),0),IFERROR(VLOOKUP($Y43,#REF!,10,0),0),IFERROR(VLOOKUP($Y43,#REF!,10,0),0))</f>
        <v>0</v>
      </c>
      <c r="AL43" s="8">
        <f>SUM(IFERROR(VLOOKUP($Y43,#REF!,11,0),0),IFERROR(VLOOKUP($Y43,#REF!,11,0),0),IFERROR(VLOOKUP($Y43,#REF!,14,0),0),IFERROR(VLOOKUP($Y43,#REF!,11,0),0),IFERROR(VLOOKUP($Y43,#REF!,11,0),0),IFERROR(VLOOKUP($Y43,#REF!,11,0),0))</f>
        <v>0</v>
      </c>
      <c r="AM43" s="8">
        <f>SUM(IFERROR(VLOOKUP($Y43,#REF!,12,0),0),IFERROR(VLOOKUP($Y43,#REF!,12,0),0),IFERROR(VLOOKUP($Y43,#REF!,15,0),0),IFERROR(VLOOKUP($Y43,#REF!,12,0),0),IFERROR(VLOOKUP($Y43,#REF!,12,0),0),IFERROR(VLOOKUP($Y43,#REF!,12,0),0))</f>
        <v>0</v>
      </c>
      <c r="AN43" s="8">
        <f>SUM(IFERROR(VLOOKUP($Y43,#REF!,13,0),0),IFERROR(VLOOKUP($Y43,#REF!,13,0),0),IFERROR(VLOOKUP($Y43,#REF!,16,0),0),IFERROR(VLOOKUP($Y43,#REF!,13,0),0),IFERROR(VLOOKUP($Y43,#REF!,13,0),0),IFERROR(VLOOKUP($Y43,#REF!,13,0),0))</f>
        <v>0</v>
      </c>
      <c r="AO43" s="8">
        <f>SUM(IFERROR(VLOOKUP($Y43,#REF!,14,0),0),IFERROR(VLOOKUP($Y43,#REF!,14,0),0),IFERROR(VLOOKUP($Y43,#REF!,17,0),0),IFERROR(VLOOKUP($Y43,#REF!,14,0),0),IFERROR(VLOOKUP($Y43,#REF!,14,0),0),IFERROR(VLOOKUP($Y43,#REF!,14,0),0))</f>
        <v>0</v>
      </c>
      <c r="AP43" s="8">
        <f>SUM(IFERROR(VLOOKUP($Y43,#REF!,15,0),0),IFERROR(VLOOKUP($Y43,#REF!,15,0),0),IFERROR(VLOOKUP($Y43,#REF!,18,0),0),IFERROR(VLOOKUP($Y43,#REF!,15,0),0),IFERROR(VLOOKUP($Y43,#REF!,15,0),0),IFERROR(VLOOKUP($Y43,#REF!,15,0),0))</f>
        <v>0</v>
      </c>
      <c r="AQ43" s="8">
        <f t="shared" si="12"/>
        <v>0</v>
      </c>
      <c r="AR43" s="14">
        <f>SUM(IFERROR(VLOOKUP($Y43,#REF!,17,0),0),IFERROR(VLOOKUP($Y43,#REF!,17,0),0),IFERROR(VLOOKUP($Y43,#REF!,20,0),0),IFERROR(VLOOKUP($Y43,#REF!,17,0),0),IFERROR(VLOOKUP($Y43,#REF!,17,0),0),IFERROR(VLOOKUP($Y43,#REF!,17,0),0))</f>
        <v>0</v>
      </c>
      <c r="AS43" s="14">
        <f>SUM(IFERROR(VLOOKUP($Y43,#REF!,18,0),0),IFERROR(VLOOKUP($Y43,#REF!,18,0),0),IFERROR(VLOOKUP($Y43,#REF!,21,0),0),IFERROR(VLOOKUP($Y43,#REF!,18,0),0),IFERROR(VLOOKUP($Y43,#REF!,18,0),0),IFERROR(VLOOKUP($Y43,#REF!,18,0),0))</f>
        <v>0</v>
      </c>
      <c r="AT43" s="14">
        <f t="shared" si="13"/>
        <v>0</v>
      </c>
    </row>
    <row r="44" spans="25:46" x14ac:dyDescent="0.55000000000000004">
      <c r="Y44" s="8">
        <f>合計!T30</f>
        <v>3107</v>
      </c>
      <c r="Z44" s="8" t="str">
        <f>合計!U30</f>
        <v>西谷　美穂</v>
      </c>
      <c r="AA44" s="8">
        <f>SUM(IFERROR(VLOOKUP($Y44,#REF!,3,0),0),IFERROR(VLOOKUP($Y44,#REF!,3,0),0),IFERROR(VLOOKUP($Y44,#REF!,3,0),0),IFERROR(VLOOKUP($Y44,#REF!,3,0),0),IFERROR(VLOOKUP($Y44,#REF!,3,0),0),IFERROR(VLOOKUP($Y44,#REF!,3,0),0))</f>
        <v>0</v>
      </c>
      <c r="AB44" s="8">
        <f>SUM(IFERROR(VLOOKUP($Y44,#REF!,4,0),0),IFERROR(VLOOKUP($Y44,#REF!,4,0),0),IFERROR(VLOOKUP($Y44,#REF!,4,0),0),IFERROR(VLOOKUP($Y44,#REF!,4,0),0),IFERROR(VLOOKUP($Y44,#REF!,4,0),0),IFERROR(VLOOKUP($Y44,#REF!,4,0),0))</f>
        <v>0</v>
      </c>
      <c r="AC44" s="8">
        <f>SUM(IFERROR(VLOOKUP($Y44,#REF!,5,0),0),IFERROR(VLOOKUP($Y44,#REF!,5,0),0),IFERROR(VLOOKUP($Y44,#REF!,5,0),0),IFERROR(VLOOKUP($Y44,#REF!,5,0),0),IFERROR(VLOOKUP($Y44,#REF!,5,0),0),IFERROR(VLOOKUP($Y44,#REF!,5,0),0))</f>
        <v>0</v>
      </c>
      <c r="AD44" s="8">
        <f>SUM(IFERROR(VLOOKUP($Y44,#REF!,6,0),0),IFERROR(VLOOKUP($Y44,#REF!,6,0),0),IFERROR(VLOOKUP($Y44,#REF!,6,0),0),IFERROR(VLOOKUP($Y44,#REF!,6,0),0),IFERROR(VLOOKUP($Y44,#REF!,6,0),IFERROR(VLOOKUP($Y44,#REF!,6,0),0)))</f>
        <v>0</v>
      </c>
      <c r="AE44" s="8">
        <f>IFERROR(VLOOKUP($Y44,#REF!,7,0),0)</f>
        <v>0</v>
      </c>
      <c r="AF44" s="8">
        <f>IFERROR(VLOOKUP($Y44,#REF!,8,0),0)</f>
        <v>0</v>
      </c>
      <c r="AG44" s="8">
        <f>IFERROR(VLOOKUP($Y44,#REF!,9,0),0)</f>
        <v>0</v>
      </c>
      <c r="AH44" s="8">
        <f>SUM(IFERROR(VLOOKUP($Y44,#REF!,7,0),0),IFERROR(VLOOKUP($Y44,#REF!,7,0),0),IFERROR(VLOOKUP($Y44,#REF!,10,0),0),IFERROR(VLOOKUP($Y44,#REF!,7,0),0),IFERROR(VLOOKUP($Y44,#REF!,7,0),0),IFERROR(VLOOKUP($Y44,#REF!,7,0),0))</f>
        <v>0</v>
      </c>
      <c r="AI44" s="8">
        <f>SUM(IFERROR(VLOOKUP($Y44,#REF!,8,0),0),IFERROR(VLOOKUP($Y44,#REF!,8,0),0),IFERROR(VLOOKUP($Y44,#REF!,11,0),0),IFERROR(VLOOKUP($Y44,#REF!,8,0),0),IFERROR(VLOOKUP($Y44,#REF!,8,0),0),IFERROR(VLOOKUP($Y44,#REF!,8,0),0))</f>
        <v>0</v>
      </c>
      <c r="AJ44" s="8">
        <f>SUM(IFERROR(VLOOKUP($Y44,#REF!,9,0),0),IFERROR(VLOOKUP($Y44,#REF!,9,0),0),IFERROR(VLOOKUP($Y44,#REF!,12,0),0),IFERROR(VLOOKUP($Y44,#REF!,9,0),0),IFERROR(VLOOKUP($Y44,#REF!,9,0),0),IFERROR(VLOOKUP($Y44,#REF!,9,0),0))</f>
        <v>0</v>
      </c>
      <c r="AK44" s="8">
        <f>SUM(IFERROR(VLOOKUP($Y44,#REF!,10,0),0),IFERROR(VLOOKUP($Y44,#REF!,10,0),0),IFERROR(VLOOKUP($Y44,#REF!,13,0),0),IFERROR(VLOOKUP($Y44,#REF!,10,0),0),IFERROR(VLOOKUP($Y44,#REF!,10,0),0),IFERROR(VLOOKUP($Y44,#REF!,10,0),0))</f>
        <v>0</v>
      </c>
      <c r="AL44" s="8">
        <f>SUM(IFERROR(VLOOKUP($Y44,#REF!,11,0),0),IFERROR(VLOOKUP($Y44,#REF!,11,0),0),IFERROR(VLOOKUP($Y44,#REF!,14,0),0),IFERROR(VLOOKUP($Y44,#REF!,11,0),0),IFERROR(VLOOKUP($Y44,#REF!,11,0),0),IFERROR(VLOOKUP($Y44,#REF!,11,0),0))</f>
        <v>0</v>
      </c>
      <c r="AM44" s="8">
        <f>SUM(IFERROR(VLOOKUP($Y44,#REF!,12,0),0),IFERROR(VLOOKUP($Y44,#REF!,12,0),0),IFERROR(VLOOKUP($Y44,#REF!,15,0),0),IFERROR(VLOOKUP($Y44,#REF!,12,0),0),IFERROR(VLOOKUP($Y44,#REF!,12,0),0),IFERROR(VLOOKUP($Y44,#REF!,12,0),0))</f>
        <v>0</v>
      </c>
      <c r="AN44" s="8">
        <f>SUM(IFERROR(VLOOKUP($Y44,#REF!,13,0),0),IFERROR(VLOOKUP($Y44,#REF!,13,0),0),IFERROR(VLOOKUP($Y44,#REF!,16,0),0),IFERROR(VLOOKUP($Y44,#REF!,13,0),0),IFERROR(VLOOKUP($Y44,#REF!,13,0),0),IFERROR(VLOOKUP($Y44,#REF!,13,0),0))</f>
        <v>0</v>
      </c>
      <c r="AO44" s="8">
        <f>SUM(IFERROR(VLOOKUP($Y44,#REF!,14,0),0),IFERROR(VLOOKUP($Y44,#REF!,14,0),0),IFERROR(VLOOKUP($Y44,#REF!,17,0),0),IFERROR(VLOOKUP($Y44,#REF!,14,0),0),IFERROR(VLOOKUP($Y44,#REF!,14,0),0),IFERROR(VLOOKUP($Y44,#REF!,14,0),0))</f>
        <v>0</v>
      </c>
      <c r="AP44" s="8">
        <f>SUM(IFERROR(VLOOKUP($Y44,#REF!,15,0),0),IFERROR(VLOOKUP($Y44,#REF!,15,0),0),IFERROR(VLOOKUP($Y44,#REF!,18,0),0),IFERROR(VLOOKUP($Y44,#REF!,15,0),0),IFERROR(VLOOKUP($Y44,#REF!,15,0),0),IFERROR(VLOOKUP($Y44,#REF!,15,0),0))</f>
        <v>0</v>
      </c>
      <c r="AQ44" s="8">
        <f t="shared" si="12"/>
        <v>0</v>
      </c>
      <c r="AR44" s="14">
        <f>SUM(IFERROR(VLOOKUP($Y44,#REF!,17,0),0),IFERROR(VLOOKUP($Y44,#REF!,17,0),0),IFERROR(VLOOKUP($Y44,#REF!,20,0),0),IFERROR(VLOOKUP($Y44,#REF!,17,0),0),IFERROR(VLOOKUP($Y44,#REF!,17,0),0),IFERROR(VLOOKUP($Y44,#REF!,17,0),0))</f>
        <v>0</v>
      </c>
      <c r="AS44" s="14">
        <f>SUM(IFERROR(VLOOKUP($Y44,#REF!,18,0),0),IFERROR(VLOOKUP($Y44,#REF!,18,0),0),IFERROR(VLOOKUP($Y44,#REF!,21,0),0),IFERROR(VLOOKUP($Y44,#REF!,18,0),0),IFERROR(VLOOKUP($Y44,#REF!,18,0),0),IFERROR(VLOOKUP($Y44,#REF!,18,0),0))</f>
        <v>0</v>
      </c>
      <c r="AT44" s="14">
        <f t="shared" si="13"/>
        <v>0</v>
      </c>
    </row>
    <row r="45" spans="25:46" x14ac:dyDescent="0.55000000000000004">
      <c r="Y45" s="8">
        <f>合計!T31</f>
        <v>3111</v>
      </c>
      <c r="Z45" s="8" t="str">
        <f>合計!U31</f>
        <v>平野　莉子</v>
      </c>
      <c r="AA45" s="8">
        <f>SUM(IFERROR(VLOOKUP($Y45,#REF!,3,0),0),IFERROR(VLOOKUP($Y45,#REF!,3,0),0),IFERROR(VLOOKUP($Y45,#REF!,3,0),0),IFERROR(VLOOKUP($Y45,#REF!,3,0),0),IFERROR(VLOOKUP($Y45,#REF!,3,0),0),IFERROR(VLOOKUP($Y45,#REF!,3,0),0))</f>
        <v>0</v>
      </c>
      <c r="AB45" s="8">
        <f>SUM(IFERROR(VLOOKUP($Y45,#REF!,4,0),0),IFERROR(VLOOKUP($Y45,#REF!,4,0),0),IFERROR(VLOOKUP($Y45,#REF!,4,0),0),IFERROR(VLOOKUP($Y45,#REF!,4,0),0),IFERROR(VLOOKUP($Y45,#REF!,4,0),0),IFERROR(VLOOKUP($Y45,#REF!,4,0),0))</f>
        <v>0</v>
      </c>
      <c r="AC45" s="8">
        <f>SUM(IFERROR(VLOOKUP($Y45,#REF!,5,0),0),IFERROR(VLOOKUP($Y45,#REF!,5,0),0),IFERROR(VLOOKUP($Y45,#REF!,5,0),0),IFERROR(VLOOKUP($Y45,#REF!,5,0),0),IFERROR(VLOOKUP($Y45,#REF!,5,0),0),IFERROR(VLOOKUP($Y45,#REF!,5,0),0))</f>
        <v>0</v>
      </c>
      <c r="AD45" s="8">
        <f>SUM(IFERROR(VLOOKUP($Y45,#REF!,6,0),0),IFERROR(VLOOKUP($Y45,#REF!,6,0),0),IFERROR(VLOOKUP($Y45,#REF!,6,0),0),IFERROR(VLOOKUP($Y45,#REF!,6,0),0),IFERROR(VLOOKUP($Y45,#REF!,6,0),IFERROR(VLOOKUP($Y45,#REF!,6,0),0)))</f>
        <v>0</v>
      </c>
      <c r="AE45" s="8">
        <f>IFERROR(VLOOKUP($Y45,#REF!,7,0),0)</f>
        <v>0</v>
      </c>
      <c r="AF45" s="8">
        <f>IFERROR(VLOOKUP($Y45,#REF!,8,0),0)</f>
        <v>0</v>
      </c>
      <c r="AG45" s="8">
        <f>IFERROR(VLOOKUP($Y45,#REF!,9,0),0)</f>
        <v>0</v>
      </c>
      <c r="AH45" s="8">
        <f>SUM(IFERROR(VLOOKUP($Y45,#REF!,7,0),0),IFERROR(VLOOKUP($Y45,#REF!,7,0),0),IFERROR(VLOOKUP($Y45,#REF!,10,0),0),IFERROR(VLOOKUP($Y45,#REF!,7,0),0),IFERROR(VLOOKUP($Y45,#REF!,7,0),0),IFERROR(VLOOKUP($Y45,#REF!,7,0),0))</f>
        <v>0</v>
      </c>
      <c r="AI45" s="8">
        <f>SUM(IFERROR(VLOOKUP($Y45,#REF!,8,0),0),IFERROR(VLOOKUP($Y45,#REF!,8,0),0),IFERROR(VLOOKUP($Y45,#REF!,11,0),0),IFERROR(VLOOKUP($Y45,#REF!,8,0),0),IFERROR(VLOOKUP($Y45,#REF!,8,0),0),IFERROR(VLOOKUP($Y45,#REF!,8,0),0))</f>
        <v>0</v>
      </c>
      <c r="AJ45" s="8">
        <f>SUM(IFERROR(VLOOKUP($Y45,#REF!,9,0),0),IFERROR(VLOOKUP($Y45,#REF!,9,0),0),IFERROR(VLOOKUP($Y45,#REF!,12,0),0),IFERROR(VLOOKUP($Y45,#REF!,9,0),0),IFERROR(VLOOKUP($Y45,#REF!,9,0),0),IFERROR(VLOOKUP($Y45,#REF!,9,0),0))</f>
        <v>0</v>
      </c>
      <c r="AK45" s="8">
        <f>SUM(IFERROR(VLOOKUP($Y45,#REF!,10,0),0),IFERROR(VLOOKUP($Y45,#REF!,10,0),0),IFERROR(VLOOKUP($Y45,#REF!,13,0),0),IFERROR(VLOOKUP($Y45,#REF!,10,0),0),IFERROR(VLOOKUP($Y45,#REF!,10,0),0),IFERROR(VLOOKUP($Y45,#REF!,10,0),0))</f>
        <v>0</v>
      </c>
      <c r="AL45" s="8">
        <f>SUM(IFERROR(VLOOKUP($Y45,#REF!,11,0),0),IFERROR(VLOOKUP($Y45,#REF!,11,0),0),IFERROR(VLOOKUP($Y45,#REF!,14,0),0),IFERROR(VLOOKUP($Y45,#REF!,11,0),0),IFERROR(VLOOKUP($Y45,#REF!,11,0),0),IFERROR(VLOOKUP($Y45,#REF!,11,0),0))</f>
        <v>0</v>
      </c>
      <c r="AM45" s="8">
        <f>SUM(IFERROR(VLOOKUP($Y45,#REF!,12,0),0),IFERROR(VLOOKUP($Y45,#REF!,12,0),0),IFERROR(VLOOKUP($Y45,#REF!,15,0),0),IFERROR(VLOOKUP($Y45,#REF!,12,0),0),IFERROR(VLOOKUP($Y45,#REF!,12,0),0),IFERROR(VLOOKUP($Y45,#REF!,12,0),0))</f>
        <v>0</v>
      </c>
      <c r="AN45" s="8">
        <f>SUM(IFERROR(VLOOKUP($Y45,#REF!,13,0),0),IFERROR(VLOOKUP($Y45,#REF!,13,0),0),IFERROR(VLOOKUP($Y45,#REF!,16,0),0),IFERROR(VLOOKUP($Y45,#REF!,13,0),0),IFERROR(VLOOKUP($Y45,#REF!,13,0),0),IFERROR(VLOOKUP($Y45,#REF!,13,0),0))</f>
        <v>0</v>
      </c>
      <c r="AO45" s="8">
        <f>SUM(IFERROR(VLOOKUP($Y45,#REF!,14,0),0),IFERROR(VLOOKUP($Y45,#REF!,14,0),0),IFERROR(VLOOKUP($Y45,#REF!,17,0),0),IFERROR(VLOOKUP($Y45,#REF!,14,0),0),IFERROR(VLOOKUP($Y45,#REF!,14,0),0),IFERROR(VLOOKUP($Y45,#REF!,14,0),0))</f>
        <v>0</v>
      </c>
      <c r="AP45" s="8">
        <f>SUM(IFERROR(VLOOKUP($Y45,#REF!,15,0),0),IFERROR(VLOOKUP($Y45,#REF!,15,0),0),IFERROR(VLOOKUP($Y45,#REF!,18,0),0),IFERROR(VLOOKUP($Y45,#REF!,15,0),0),IFERROR(VLOOKUP($Y45,#REF!,15,0),0),IFERROR(VLOOKUP($Y45,#REF!,15,0),0))</f>
        <v>0</v>
      </c>
      <c r="AQ45" s="8">
        <f t="shared" si="12"/>
        <v>0</v>
      </c>
      <c r="AR45" s="14">
        <f>SUM(IFERROR(VLOOKUP($Y45,#REF!,17,0),0),IFERROR(VLOOKUP($Y45,#REF!,17,0),0),IFERROR(VLOOKUP($Y45,#REF!,20,0),0),IFERROR(VLOOKUP($Y45,#REF!,17,0),0),IFERROR(VLOOKUP($Y45,#REF!,17,0),0),IFERROR(VLOOKUP($Y45,#REF!,17,0),0))</f>
        <v>0</v>
      </c>
      <c r="AS45" s="14">
        <f>SUM(IFERROR(VLOOKUP($Y45,#REF!,18,0),0),IFERROR(VLOOKUP($Y45,#REF!,18,0),0),IFERROR(VLOOKUP($Y45,#REF!,21,0),0),IFERROR(VLOOKUP($Y45,#REF!,18,0),0),IFERROR(VLOOKUP($Y45,#REF!,18,0),0),IFERROR(VLOOKUP($Y45,#REF!,18,0),0))</f>
        <v>0</v>
      </c>
      <c r="AT45" s="14">
        <f t="shared" si="13"/>
        <v>0</v>
      </c>
    </row>
    <row r="46" spans="25:46" x14ac:dyDescent="0.55000000000000004">
      <c r="Y46" s="8">
        <f>合計!T32</f>
        <v>3113</v>
      </c>
      <c r="Z46" s="8" t="str">
        <f>合計!U32</f>
        <v>馬場　遥</v>
      </c>
      <c r="AA46" s="8">
        <f>SUM(IFERROR(VLOOKUP($Y46,#REF!,3,0),0),IFERROR(VLOOKUP($Y46,#REF!,3,0),0),IFERROR(VLOOKUP($Y46,#REF!,3,0),0),IFERROR(VLOOKUP($Y46,#REF!,3,0),0),IFERROR(VLOOKUP($Y46,#REF!,3,0),0),IFERROR(VLOOKUP($Y46,#REF!,3,0),0))</f>
        <v>0</v>
      </c>
      <c r="AB46" s="8">
        <f>SUM(IFERROR(VLOOKUP($Y46,#REF!,4,0),0),IFERROR(VLOOKUP($Y46,#REF!,4,0),0),IFERROR(VLOOKUP($Y46,#REF!,4,0),0),IFERROR(VLOOKUP($Y46,#REF!,4,0),0),IFERROR(VLOOKUP($Y46,#REF!,4,0),0),IFERROR(VLOOKUP($Y46,#REF!,4,0),0))</f>
        <v>0</v>
      </c>
      <c r="AC46" s="8">
        <f>SUM(IFERROR(VLOOKUP($Y46,#REF!,5,0),0),IFERROR(VLOOKUP($Y46,#REF!,5,0),0),IFERROR(VLOOKUP($Y46,#REF!,5,0),0),IFERROR(VLOOKUP($Y46,#REF!,5,0),0),IFERROR(VLOOKUP($Y46,#REF!,5,0),0),IFERROR(VLOOKUP($Y46,#REF!,5,0),0))</f>
        <v>0</v>
      </c>
      <c r="AD46" s="8">
        <f>SUM(IFERROR(VLOOKUP($Y46,#REF!,6,0),0),IFERROR(VLOOKUP($Y46,#REF!,6,0),0),IFERROR(VLOOKUP($Y46,#REF!,6,0),0),IFERROR(VLOOKUP($Y46,#REF!,6,0),0),IFERROR(VLOOKUP($Y46,#REF!,6,0),IFERROR(VLOOKUP($Y46,#REF!,6,0),0)))</f>
        <v>0</v>
      </c>
      <c r="AE46" s="8">
        <f>IFERROR(VLOOKUP($Y46,#REF!,7,0),0)</f>
        <v>0</v>
      </c>
      <c r="AF46" s="8">
        <f>IFERROR(VLOOKUP($Y46,#REF!,8,0),0)</f>
        <v>0</v>
      </c>
      <c r="AG46" s="8">
        <f>IFERROR(VLOOKUP($Y46,#REF!,9,0),0)</f>
        <v>0</v>
      </c>
      <c r="AH46" s="8">
        <f>SUM(IFERROR(VLOOKUP($Y46,#REF!,7,0),0),IFERROR(VLOOKUP($Y46,#REF!,7,0),0),IFERROR(VLOOKUP($Y46,#REF!,10,0),0),IFERROR(VLOOKUP($Y46,#REF!,7,0),0),IFERROR(VLOOKUP($Y46,#REF!,7,0),0),IFERROR(VLOOKUP($Y46,#REF!,7,0),0))</f>
        <v>0</v>
      </c>
      <c r="AI46" s="8">
        <f>SUM(IFERROR(VLOOKUP($Y46,#REF!,8,0),0),IFERROR(VLOOKUP($Y46,#REF!,8,0),0),IFERROR(VLOOKUP($Y46,#REF!,11,0),0),IFERROR(VLOOKUP($Y46,#REF!,8,0),0),IFERROR(VLOOKUP($Y46,#REF!,8,0),0),IFERROR(VLOOKUP($Y46,#REF!,8,0),0))</f>
        <v>0</v>
      </c>
      <c r="AJ46" s="8">
        <f>SUM(IFERROR(VLOOKUP($Y46,#REF!,9,0),0),IFERROR(VLOOKUP($Y46,#REF!,9,0),0),IFERROR(VLOOKUP($Y46,#REF!,12,0),0),IFERROR(VLOOKUP($Y46,#REF!,9,0),0),IFERROR(VLOOKUP($Y46,#REF!,9,0),0),IFERROR(VLOOKUP($Y46,#REF!,9,0),0))</f>
        <v>0</v>
      </c>
      <c r="AK46" s="8">
        <f>SUM(IFERROR(VLOOKUP($Y46,#REF!,10,0),0),IFERROR(VLOOKUP($Y46,#REF!,10,0),0),IFERROR(VLOOKUP($Y46,#REF!,13,0),0),IFERROR(VLOOKUP($Y46,#REF!,10,0),0),IFERROR(VLOOKUP($Y46,#REF!,10,0),0),IFERROR(VLOOKUP($Y46,#REF!,10,0),0))</f>
        <v>0</v>
      </c>
      <c r="AL46" s="8">
        <f>SUM(IFERROR(VLOOKUP($Y46,#REF!,11,0),0),IFERROR(VLOOKUP($Y46,#REF!,11,0),0),IFERROR(VLOOKUP($Y46,#REF!,14,0),0),IFERROR(VLOOKUP($Y46,#REF!,11,0),0),IFERROR(VLOOKUP($Y46,#REF!,11,0),0),IFERROR(VLOOKUP($Y46,#REF!,11,0),0))</f>
        <v>0</v>
      </c>
      <c r="AM46" s="8">
        <f>SUM(IFERROR(VLOOKUP($Y46,#REF!,12,0),0),IFERROR(VLOOKUP($Y46,#REF!,12,0),0),IFERROR(VLOOKUP($Y46,#REF!,15,0),0),IFERROR(VLOOKUP($Y46,#REF!,12,0),0),IFERROR(VLOOKUP($Y46,#REF!,12,0),0),IFERROR(VLOOKUP($Y46,#REF!,12,0),0))</f>
        <v>0</v>
      </c>
      <c r="AN46" s="8">
        <f>SUM(IFERROR(VLOOKUP($Y46,#REF!,13,0),0),IFERROR(VLOOKUP($Y46,#REF!,13,0),0),IFERROR(VLOOKUP($Y46,#REF!,16,0),0),IFERROR(VLOOKUP($Y46,#REF!,13,0),0),IFERROR(VLOOKUP($Y46,#REF!,13,0),0),IFERROR(VLOOKUP($Y46,#REF!,13,0),0))</f>
        <v>0</v>
      </c>
      <c r="AO46" s="8">
        <f>SUM(IFERROR(VLOOKUP($Y46,#REF!,14,0),0),IFERROR(VLOOKUP($Y46,#REF!,14,0),0),IFERROR(VLOOKUP($Y46,#REF!,17,0),0),IFERROR(VLOOKUP($Y46,#REF!,14,0),0),IFERROR(VLOOKUP($Y46,#REF!,14,0),0),IFERROR(VLOOKUP($Y46,#REF!,14,0),0))</f>
        <v>0</v>
      </c>
      <c r="AP46" s="8">
        <f>SUM(IFERROR(VLOOKUP($Y46,#REF!,15,0),0),IFERROR(VLOOKUP($Y46,#REF!,15,0),0),IFERROR(VLOOKUP($Y46,#REF!,18,0),0),IFERROR(VLOOKUP($Y46,#REF!,15,0),0),IFERROR(VLOOKUP($Y46,#REF!,15,0),0),IFERROR(VLOOKUP($Y46,#REF!,15,0),0))</f>
        <v>0</v>
      </c>
      <c r="AQ46" s="8">
        <f t="shared" si="12"/>
        <v>0</v>
      </c>
      <c r="AR46" s="14">
        <f>SUM(IFERROR(VLOOKUP($Y46,#REF!,17,0),0),IFERROR(VLOOKUP($Y46,#REF!,17,0),0),IFERROR(VLOOKUP($Y46,#REF!,20,0),0),IFERROR(VLOOKUP($Y46,#REF!,17,0),0),IFERROR(VLOOKUP($Y46,#REF!,17,0),0),IFERROR(VLOOKUP($Y46,#REF!,17,0),0))</f>
        <v>0</v>
      </c>
      <c r="AS46" s="14">
        <f>SUM(IFERROR(VLOOKUP($Y46,#REF!,18,0),0),IFERROR(VLOOKUP($Y46,#REF!,18,0),0),IFERROR(VLOOKUP($Y46,#REF!,21,0),0),IFERROR(VLOOKUP($Y46,#REF!,18,0),0),IFERROR(VLOOKUP($Y46,#REF!,18,0),0),IFERROR(VLOOKUP($Y46,#REF!,18,0),0))</f>
        <v>0</v>
      </c>
      <c r="AT46" s="14">
        <f t="shared" si="13"/>
        <v>0</v>
      </c>
    </row>
    <row r="47" spans="25:46" x14ac:dyDescent="0.55000000000000004">
      <c r="Y47" s="8">
        <f>合計!T33</f>
        <v>3114</v>
      </c>
      <c r="Z47" s="8" t="str">
        <f>合計!U33</f>
        <v>小塩　美生</v>
      </c>
      <c r="AA47" s="8">
        <f>SUM(IFERROR(VLOOKUP($Y47,#REF!,3,0),0),IFERROR(VLOOKUP($Y47,#REF!,3,0),0),IFERROR(VLOOKUP($Y47,#REF!,3,0),0),IFERROR(VLOOKUP($Y47,#REF!,3,0),0),IFERROR(VLOOKUP($Y47,#REF!,3,0),0),IFERROR(VLOOKUP($Y47,#REF!,3,0),0))</f>
        <v>0</v>
      </c>
      <c r="AB47" s="8">
        <f>SUM(IFERROR(VLOOKUP($Y47,#REF!,4,0),0),IFERROR(VLOOKUP($Y47,#REF!,4,0),0),IFERROR(VLOOKUP($Y47,#REF!,4,0),0),IFERROR(VLOOKUP($Y47,#REF!,4,0),0),IFERROR(VLOOKUP($Y47,#REF!,4,0),0),IFERROR(VLOOKUP($Y47,#REF!,4,0),0))</f>
        <v>0</v>
      </c>
      <c r="AC47" s="8">
        <f>SUM(IFERROR(VLOOKUP($Y47,#REF!,5,0),0),IFERROR(VLOOKUP($Y47,#REF!,5,0),0),IFERROR(VLOOKUP($Y47,#REF!,5,0),0),IFERROR(VLOOKUP($Y47,#REF!,5,0),0),IFERROR(VLOOKUP($Y47,#REF!,5,0),0),IFERROR(VLOOKUP($Y47,#REF!,5,0),0))</f>
        <v>0</v>
      </c>
      <c r="AD47" s="8">
        <f>SUM(IFERROR(VLOOKUP($Y47,#REF!,6,0),0),IFERROR(VLOOKUP($Y47,#REF!,6,0),0),IFERROR(VLOOKUP($Y47,#REF!,6,0),0),IFERROR(VLOOKUP($Y47,#REF!,6,0),0),IFERROR(VLOOKUP($Y47,#REF!,6,0),IFERROR(VLOOKUP($Y47,#REF!,6,0),0)))</f>
        <v>0</v>
      </c>
      <c r="AE47" s="8">
        <f>IFERROR(VLOOKUP($Y47,#REF!,7,0),0)</f>
        <v>0</v>
      </c>
      <c r="AF47" s="8">
        <f>IFERROR(VLOOKUP($Y47,#REF!,8,0),0)</f>
        <v>0</v>
      </c>
      <c r="AG47" s="8">
        <f>IFERROR(VLOOKUP($Y47,#REF!,9,0),0)</f>
        <v>0</v>
      </c>
      <c r="AH47" s="8">
        <f>SUM(IFERROR(VLOOKUP($Y47,#REF!,7,0),0),IFERROR(VLOOKUP($Y47,#REF!,7,0),0),IFERROR(VLOOKUP($Y47,#REF!,10,0),0),IFERROR(VLOOKUP($Y47,#REF!,7,0),0),IFERROR(VLOOKUP($Y47,#REF!,7,0),0),IFERROR(VLOOKUP($Y47,#REF!,7,0),0))</f>
        <v>0</v>
      </c>
      <c r="AI47" s="8">
        <f>SUM(IFERROR(VLOOKUP($Y47,#REF!,8,0),0),IFERROR(VLOOKUP($Y47,#REF!,8,0),0),IFERROR(VLOOKUP($Y47,#REF!,11,0),0),IFERROR(VLOOKUP($Y47,#REF!,8,0),0),IFERROR(VLOOKUP($Y47,#REF!,8,0),0),IFERROR(VLOOKUP($Y47,#REF!,8,0),0))</f>
        <v>0</v>
      </c>
      <c r="AJ47" s="8">
        <f>SUM(IFERROR(VLOOKUP($Y47,#REF!,9,0),0),IFERROR(VLOOKUP($Y47,#REF!,9,0),0),IFERROR(VLOOKUP($Y47,#REF!,12,0),0),IFERROR(VLOOKUP($Y47,#REF!,9,0),0),IFERROR(VLOOKUP($Y47,#REF!,9,0),0),IFERROR(VLOOKUP($Y47,#REF!,9,0),0))</f>
        <v>0</v>
      </c>
      <c r="AK47" s="8">
        <f>SUM(IFERROR(VLOOKUP($Y47,#REF!,10,0),0),IFERROR(VLOOKUP($Y47,#REF!,10,0),0),IFERROR(VLOOKUP($Y47,#REF!,13,0),0),IFERROR(VLOOKUP($Y47,#REF!,10,0),0),IFERROR(VLOOKUP($Y47,#REF!,10,0),0),IFERROR(VLOOKUP($Y47,#REF!,10,0),0))</f>
        <v>0</v>
      </c>
      <c r="AL47" s="8">
        <f>SUM(IFERROR(VLOOKUP($Y47,#REF!,11,0),0),IFERROR(VLOOKUP($Y47,#REF!,11,0),0),IFERROR(VLOOKUP($Y47,#REF!,14,0),0),IFERROR(VLOOKUP($Y47,#REF!,11,0),0),IFERROR(VLOOKUP($Y47,#REF!,11,0),0),IFERROR(VLOOKUP($Y47,#REF!,11,0),0))</f>
        <v>0</v>
      </c>
      <c r="AM47" s="8">
        <f>SUM(IFERROR(VLOOKUP($Y47,#REF!,12,0),0),IFERROR(VLOOKUP($Y47,#REF!,12,0),0),IFERROR(VLOOKUP($Y47,#REF!,15,0),0),IFERROR(VLOOKUP($Y47,#REF!,12,0),0),IFERROR(VLOOKUP($Y47,#REF!,12,0),0),IFERROR(VLOOKUP($Y47,#REF!,12,0),0))</f>
        <v>0</v>
      </c>
      <c r="AN47" s="8">
        <f>SUM(IFERROR(VLOOKUP($Y47,#REF!,13,0),0),IFERROR(VLOOKUP($Y47,#REF!,13,0),0),IFERROR(VLOOKUP($Y47,#REF!,16,0),0),IFERROR(VLOOKUP($Y47,#REF!,13,0),0),IFERROR(VLOOKUP($Y47,#REF!,13,0),0),IFERROR(VLOOKUP($Y47,#REF!,13,0),0))</f>
        <v>0</v>
      </c>
      <c r="AO47" s="8">
        <f>SUM(IFERROR(VLOOKUP($Y47,#REF!,14,0),0),IFERROR(VLOOKUP($Y47,#REF!,14,0),0),IFERROR(VLOOKUP($Y47,#REF!,17,0),0),IFERROR(VLOOKUP($Y47,#REF!,14,0),0),IFERROR(VLOOKUP($Y47,#REF!,14,0),0),IFERROR(VLOOKUP($Y47,#REF!,14,0),0))</f>
        <v>0</v>
      </c>
      <c r="AP47" s="8">
        <f>SUM(IFERROR(VLOOKUP($Y47,#REF!,15,0),0),IFERROR(VLOOKUP($Y47,#REF!,15,0),0),IFERROR(VLOOKUP($Y47,#REF!,18,0),0),IFERROR(VLOOKUP($Y47,#REF!,15,0),0),IFERROR(VLOOKUP($Y47,#REF!,15,0),0),IFERROR(VLOOKUP($Y47,#REF!,15,0),0))</f>
        <v>0</v>
      </c>
      <c r="AQ47" s="8">
        <f t="shared" si="12"/>
        <v>0</v>
      </c>
      <c r="AR47" s="14">
        <f>SUM(IFERROR(VLOOKUP($Y47,#REF!,17,0),0),IFERROR(VLOOKUP($Y47,#REF!,17,0),0),IFERROR(VLOOKUP($Y47,#REF!,20,0),0),IFERROR(VLOOKUP($Y47,#REF!,17,0),0),IFERROR(VLOOKUP($Y47,#REF!,17,0),0),IFERROR(VLOOKUP($Y47,#REF!,17,0),0))</f>
        <v>0</v>
      </c>
      <c r="AS47" s="14">
        <f>SUM(IFERROR(VLOOKUP($Y47,#REF!,18,0),0),IFERROR(VLOOKUP($Y47,#REF!,18,0),0),IFERROR(VLOOKUP($Y47,#REF!,21,0),0),IFERROR(VLOOKUP($Y47,#REF!,18,0),0),IFERROR(VLOOKUP($Y47,#REF!,18,0),0),IFERROR(VLOOKUP($Y47,#REF!,18,0),0))</f>
        <v>0</v>
      </c>
      <c r="AT47" s="14">
        <f t="shared" si="13"/>
        <v>0</v>
      </c>
    </row>
    <row r="48" spans="25:46" x14ac:dyDescent="0.55000000000000004">
      <c r="Y48" s="8">
        <f>合計!T34</f>
        <v>3115</v>
      </c>
      <c r="Z48" s="8" t="str">
        <f>合計!U34</f>
        <v>白崎　妙絢</v>
      </c>
      <c r="AA48" s="8">
        <f>SUM(IFERROR(VLOOKUP($Y48,#REF!,3,0),0),IFERROR(VLOOKUP($Y48,#REF!,3,0),0),IFERROR(VLOOKUP($Y48,#REF!,3,0),0),IFERROR(VLOOKUP($Y48,#REF!,3,0),0),IFERROR(VLOOKUP($Y48,#REF!,3,0),0),IFERROR(VLOOKUP($Y48,#REF!,3,0),0))</f>
        <v>0</v>
      </c>
      <c r="AB48" s="8">
        <f>SUM(IFERROR(VLOOKUP($Y48,#REF!,4,0),0),IFERROR(VLOOKUP($Y48,#REF!,4,0),0),IFERROR(VLOOKUP($Y48,#REF!,4,0),0),IFERROR(VLOOKUP($Y48,#REF!,4,0),0),IFERROR(VLOOKUP($Y48,#REF!,4,0),0),IFERROR(VLOOKUP($Y48,#REF!,4,0),0))</f>
        <v>0</v>
      </c>
      <c r="AC48" s="8">
        <f>SUM(IFERROR(VLOOKUP($Y48,#REF!,5,0),0),IFERROR(VLOOKUP($Y48,#REF!,5,0),0),IFERROR(VLOOKUP($Y48,#REF!,5,0),0),IFERROR(VLOOKUP($Y48,#REF!,5,0),0),IFERROR(VLOOKUP($Y48,#REF!,5,0),0),IFERROR(VLOOKUP($Y48,#REF!,5,0),0))</f>
        <v>0</v>
      </c>
      <c r="AD48" s="8">
        <f>SUM(IFERROR(VLOOKUP($Y48,#REF!,6,0),0),IFERROR(VLOOKUP($Y48,#REF!,6,0),0),IFERROR(VLOOKUP($Y48,#REF!,6,0),0),IFERROR(VLOOKUP($Y48,#REF!,6,0),0),IFERROR(VLOOKUP($Y48,#REF!,6,0),IFERROR(VLOOKUP($Y48,#REF!,6,0),0)))</f>
        <v>0</v>
      </c>
      <c r="AE48" s="8">
        <f>IFERROR(VLOOKUP($Y48,#REF!,7,0),0)</f>
        <v>0</v>
      </c>
      <c r="AF48" s="8">
        <f>IFERROR(VLOOKUP($Y48,#REF!,8,0),0)</f>
        <v>0</v>
      </c>
      <c r="AG48" s="8">
        <f>IFERROR(VLOOKUP($Y48,#REF!,9,0),0)</f>
        <v>0</v>
      </c>
      <c r="AH48" s="8">
        <f>SUM(IFERROR(VLOOKUP($Y48,#REF!,7,0),0),IFERROR(VLOOKUP($Y48,#REF!,7,0),0),IFERROR(VLOOKUP($Y48,#REF!,10,0),0),IFERROR(VLOOKUP($Y48,#REF!,7,0),0),IFERROR(VLOOKUP($Y48,#REF!,7,0),0),IFERROR(VLOOKUP($Y48,#REF!,7,0),0))</f>
        <v>0</v>
      </c>
      <c r="AI48" s="8">
        <f>SUM(IFERROR(VLOOKUP($Y48,#REF!,8,0),0),IFERROR(VLOOKUP($Y48,#REF!,8,0),0),IFERROR(VLOOKUP($Y48,#REF!,11,0),0),IFERROR(VLOOKUP($Y48,#REF!,8,0),0),IFERROR(VLOOKUP($Y48,#REF!,8,0),0),IFERROR(VLOOKUP($Y48,#REF!,8,0),0))</f>
        <v>0</v>
      </c>
      <c r="AJ48" s="8">
        <f>SUM(IFERROR(VLOOKUP($Y48,#REF!,9,0),0),IFERROR(VLOOKUP($Y48,#REF!,9,0),0),IFERROR(VLOOKUP($Y48,#REF!,12,0),0),IFERROR(VLOOKUP($Y48,#REF!,9,0),0),IFERROR(VLOOKUP($Y48,#REF!,9,0),0),IFERROR(VLOOKUP($Y48,#REF!,9,0),0))</f>
        <v>0</v>
      </c>
      <c r="AK48" s="8">
        <f>SUM(IFERROR(VLOOKUP($Y48,#REF!,10,0),0),IFERROR(VLOOKUP($Y48,#REF!,10,0),0),IFERROR(VLOOKUP($Y48,#REF!,13,0),0),IFERROR(VLOOKUP($Y48,#REF!,10,0),0),IFERROR(VLOOKUP($Y48,#REF!,10,0),0),IFERROR(VLOOKUP($Y48,#REF!,10,0),0))</f>
        <v>0</v>
      </c>
      <c r="AL48" s="8">
        <f>SUM(IFERROR(VLOOKUP($Y48,#REF!,11,0),0),IFERROR(VLOOKUP($Y48,#REF!,11,0),0),IFERROR(VLOOKUP($Y48,#REF!,14,0),0),IFERROR(VLOOKUP($Y48,#REF!,11,0),0),IFERROR(VLOOKUP($Y48,#REF!,11,0),0),IFERROR(VLOOKUP($Y48,#REF!,11,0),0))</f>
        <v>0</v>
      </c>
      <c r="AM48" s="8">
        <f>SUM(IFERROR(VLOOKUP($Y48,#REF!,12,0),0),IFERROR(VLOOKUP($Y48,#REF!,12,0),0),IFERROR(VLOOKUP($Y48,#REF!,15,0),0),IFERROR(VLOOKUP($Y48,#REF!,12,0),0),IFERROR(VLOOKUP($Y48,#REF!,12,0),0),IFERROR(VLOOKUP($Y48,#REF!,12,0),0))</f>
        <v>0</v>
      </c>
      <c r="AN48" s="8">
        <f>SUM(IFERROR(VLOOKUP($Y48,#REF!,13,0),0),IFERROR(VLOOKUP($Y48,#REF!,13,0),0),IFERROR(VLOOKUP($Y48,#REF!,16,0),0),IFERROR(VLOOKUP($Y48,#REF!,13,0),0),IFERROR(VLOOKUP($Y48,#REF!,13,0),0),IFERROR(VLOOKUP($Y48,#REF!,13,0),0))</f>
        <v>0</v>
      </c>
      <c r="AO48" s="8">
        <f>SUM(IFERROR(VLOOKUP($Y48,#REF!,14,0),0),IFERROR(VLOOKUP($Y48,#REF!,14,0),0),IFERROR(VLOOKUP($Y48,#REF!,17,0),0),IFERROR(VLOOKUP($Y48,#REF!,14,0),0),IFERROR(VLOOKUP($Y48,#REF!,14,0),0),IFERROR(VLOOKUP($Y48,#REF!,14,0),0))</f>
        <v>0</v>
      </c>
      <c r="AP48" s="8">
        <f>SUM(IFERROR(VLOOKUP($Y48,#REF!,15,0),0),IFERROR(VLOOKUP($Y48,#REF!,15,0),0),IFERROR(VLOOKUP($Y48,#REF!,18,0),0),IFERROR(VLOOKUP($Y48,#REF!,15,0),0),IFERROR(VLOOKUP($Y48,#REF!,15,0),0),IFERROR(VLOOKUP($Y48,#REF!,15,0),0))</f>
        <v>0</v>
      </c>
      <c r="AQ48" s="8">
        <f t="shared" ref="AQ48:AQ60" si="14">SUM(AA48:AG48)</f>
        <v>0</v>
      </c>
      <c r="AR48" s="14">
        <f>SUM(IFERROR(VLOOKUP($Y48,#REF!,17,0),0),IFERROR(VLOOKUP($Y48,#REF!,17,0),0),IFERROR(VLOOKUP($Y48,#REF!,20,0),0),IFERROR(VLOOKUP($Y48,#REF!,17,0),0),IFERROR(VLOOKUP($Y48,#REF!,17,0),0),IFERROR(VLOOKUP($Y48,#REF!,17,0),0))</f>
        <v>0</v>
      </c>
      <c r="AS48" s="14">
        <f>SUM(IFERROR(VLOOKUP($Y48,#REF!,18,0),0),IFERROR(VLOOKUP($Y48,#REF!,18,0),0),IFERROR(VLOOKUP($Y48,#REF!,21,0),0),IFERROR(VLOOKUP($Y48,#REF!,18,0),0),IFERROR(VLOOKUP($Y48,#REF!,18,0),0),IFERROR(VLOOKUP($Y48,#REF!,18,0),0))</f>
        <v>0</v>
      </c>
      <c r="AT48" s="14">
        <f t="shared" ref="AT48:AT60" si="15">IFERROR(AS48/AR48,0)</f>
        <v>0</v>
      </c>
    </row>
    <row r="49" spans="25:46" x14ac:dyDescent="0.55000000000000004">
      <c r="Y49" s="8">
        <f>合計!T35</f>
        <v>3116</v>
      </c>
      <c r="Z49" s="8" t="str">
        <f>合計!U35</f>
        <v>黒田　佑麻</v>
      </c>
      <c r="AA49" s="8">
        <f>SUM(IFERROR(VLOOKUP($Y49,#REF!,3,0),0),IFERROR(VLOOKUP($Y49,#REF!,3,0),0),IFERROR(VLOOKUP($Y49,#REF!,3,0),0),IFERROR(VLOOKUP($Y49,#REF!,3,0),0),IFERROR(VLOOKUP($Y49,#REF!,3,0),0),IFERROR(VLOOKUP($Y49,#REF!,3,0),0))</f>
        <v>0</v>
      </c>
      <c r="AB49" s="8">
        <f>SUM(IFERROR(VLOOKUP($Y49,#REF!,4,0),0),IFERROR(VLOOKUP($Y49,#REF!,4,0),0),IFERROR(VLOOKUP($Y49,#REF!,4,0),0),IFERROR(VLOOKUP($Y49,#REF!,4,0),0),IFERROR(VLOOKUP($Y49,#REF!,4,0),0),IFERROR(VLOOKUP($Y49,#REF!,4,0),0))</f>
        <v>0</v>
      </c>
      <c r="AC49" s="8">
        <f>SUM(IFERROR(VLOOKUP($Y49,#REF!,5,0),0),IFERROR(VLOOKUP($Y49,#REF!,5,0),0),IFERROR(VLOOKUP($Y49,#REF!,5,0),0),IFERROR(VLOOKUP($Y49,#REF!,5,0),0),IFERROR(VLOOKUP($Y49,#REF!,5,0),0),IFERROR(VLOOKUP($Y49,#REF!,5,0),0))</f>
        <v>0</v>
      </c>
      <c r="AD49" s="8">
        <f>SUM(IFERROR(VLOOKUP($Y49,#REF!,6,0),0),IFERROR(VLOOKUP($Y49,#REF!,6,0),0),IFERROR(VLOOKUP($Y49,#REF!,6,0),0),IFERROR(VLOOKUP($Y49,#REF!,6,0),0),IFERROR(VLOOKUP($Y49,#REF!,6,0),IFERROR(VLOOKUP($Y49,#REF!,6,0),0)))</f>
        <v>0</v>
      </c>
      <c r="AE49" s="8">
        <f>IFERROR(VLOOKUP($Y49,#REF!,7,0),0)</f>
        <v>0</v>
      </c>
      <c r="AF49" s="8">
        <f>IFERROR(VLOOKUP($Y49,#REF!,8,0),0)</f>
        <v>0</v>
      </c>
      <c r="AG49" s="8">
        <f>IFERROR(VLOOKUP($Y49,#REF!,9,0),0)</f>
        <v>0</v>
      </c>
      <c r="AH49" s="8">
        <f>SUM(IFERROR(VLOOKUP($Y49,#REF!,7,0),0),IFERROR(VLOOKUP($Y49,#REF!,7,0),0),IFERROR(VLOOKUP($Y49,#REF!,10,0),0),IFERROR(VLOOKUP($Y49,#REF!,7,0),0),IFERROR(VLOOKUP($Y49,#REF!,7,0),0),IFERROR(VLOOKUP($Y49,#REF!,7,0),0))</f>
        <v>0</v>
      </c>
      <c r="AI49" s="8">
        <f>SUM(IFERROR(VLOOKUP($Y49,#REF!,8,0),0),IFERROR(VLOOKUP($Y49,#REF!,8,0),0),IFERROR(VLOOKUP($Y49,#REF!,11,0),0),IFERROR(VLOOKUP($Y49,#REF!,8,0),0),IFERROR(VLOOKUP($Y49,#REF!,8,0),0),IFERROR(VLOOKUP($Y49,#REF!,8,0),0))</f>
        <v>0</v>
      </c>
      <c r="AJ49" s="8">
        <f>SUM(IFERROR(VLOOKUP($Y49,#REF!,9,0),0),IFERROR(VLOOKUP($Y49,#REF!,9,0),0),IFERROR(VLOOKUP($Y49,#REF!,12,0),0),IFERROR(VLOOKUP($Y49,#REF!,9,0),0),IFERROR(VLOOKUP($Y49,#REF!,9,0),0),IFERROR(VLOOKUP($Y49,#REF!,9,0),0))</f>
        <v>0</v>
      </c>
      <c r="AK49" s="8">
        <f>SUM(IFERROR(VLOOKUP($Y49,#REF!,10,0),0),IFERROR(VLOOKUP($Y49,#REF!,10,0),0),IFERROR(VLOOKUP($Y49,#REF!,13,0),0),IFERROR(VLOOKUP($Y49,#REF!,10,0),0),IFERROR(VLOOKUP($Y49,#REF!,10,0),0),IFERROR(VLOOKUP($Y49,#REF!,10,0),0))</f>
        <v>0</v>
      </c>
      <c r="AL49" s="8">
        <f>SUM(IFERROR(VLOOKUP($Y49,#REF!,11,0),0),IFERROR(VLOOKUP($Y49,#REF!,11,0),0),IFERROR(VLOOKUP($Y49,#REF!,14,0),0),IFERROR(VLOOKUP($Y49,#REF!,11,0),0),IFERROR(VLOOKUP($Y49,#REF!,11,0),0),IFERROR(VLOOKUP($Y49,#REF!,11,0),0))</f>
        <v>0</v>
      </c>
      <c r="AM49" s="8">
        <f>SUM(IFERROR(VLOOKUP($Y49,#REF!,12,0),0),IFERROR(VLOOKUP($Y49,#REF!,12,0),0),IFERROR(VLOOKUP($Y49,#REF!,15,0),0),IFERROR(VLOOKUP($Y49,#REF!,12,0),0),IFERROR(VLOOKUP($Y49,#REF!,12,0),0),IFERROR(VLOOKUP($Y49,#REF!,12,0),0))</f>
        <v>0</v>
      </c>
      <c r="AN49" s="8">
        <f>SUM(IFERROR(VLOOKUP($Y49,#REF!,13,0),0),IFERROR(VLOOKUP($Y49,#REF!,13,0),0),IFERROR(VLOOKUP($Y49,#REF!,16,0),0),IFERROR(VLOOKUP($Y49,#REF!,13,0),0),IFERROR(VLOOKUP($Y49,#REF!,13,0),0),IFERROR(VLOOKUP($Y49,#REF!,13,0),0))</f>
        <v>0</v>
      </c>
      <c r="AO49" s="8">
        <f>SUM(IFERROR(VLOOKUP($Y49,#REF!,14,0),0),IFERROR(VLOOKUP($Y49,#REF!,14,0),0),IFERROR(VLOOKUP($Y49,#REF!,17,0),0),IFERROR(VLOOKUP($Y49,#REF!,14,0),0),IFERROR(VLOOKUP($Y49,#REF!,14,0),0),IFERROR(VLOOKUP($Y49,#REF!,14,0),0))</f>
        <v>0</v>
      </c>
      <c r="AP49" s="8">
        <f>SUM(IFERROR(VLOOKUP($Y49,#REF!,15,0),0),IFERROR(VLOOKUP($Y49,#REF!,15,0),0),IFERROR(VLOOKUP($Y49,#REF!,18,0),0),IFERROR(VLOOKUP($Y49,#REF!,15,0),0),IFERROR(VLOOKUP($Y49,#REF!,15,0),0),IFERROR(VLOOKUP($Y49,#REF!,15,0),0))</f>
        <v>0</v>
      </c>
      <c r="AQ49" s="8">
        <f t="shared" si="14"/>
        <v>0</v>
      </c>
      <c r="AR49" s="14">
        <f>SUM(IFERROR(VLOOKUP($Y49,#REF!,17,0),0),IFERROR(VLOOKUP($Y49,#REF!,17,0),0),IFERROR(VLOOKUP($Y49,#REF!,20,0),0),IFERROR(VLOOKUP($Y49,#REF!,17,0),0),IFERROR(VLOOKUP($Y49,#REF!,17,0),0),IFERROR(VLOOKUP($Y49,#REF!,17,0),0))</f>
        <v>0</v>
      </c>
      <c r="AS49" s="14">
        <f>SUM(IFERROR(VLOOKUP($Y49,#REF!,18,0),0),IFERROR(VLOOKUP($Y49,#REF!,18,0),0),IFERROR(VLOOKUP($Y49,#REF!,21,0),0),IFERROR(VLOOKUP($Y49,#REF!,18,0),0),IFERROR(VLOOKUP($Y49,#REF!,18,0),0),IFERROR(VLOOKUP($Y49,#REF!,18,0),0))</f>
        <v>0</v>
      </c>
      <c r="AT49" s="14">
        <f t="shared" si="15"/>
        <v>0</v>
      </c>
    </row>
    <row r="50" spans="25:46" x14ac:dyDescent="0.55000000000000004">
      <c r="Y50" s="8">
        <f>合計!T36</f>
        <v>3117</v>
      </c>
      <c r="Z50" s="8" t="str">
        <f>合計!U36</f>
        <v>仙田　美咲子</v>
      </c>
      <c r="AA50" s="8">
        <f>SUM(IFERROR(VLOOKUP($Y50,#REF!,3,0),0),IFERROR(VLOOKUP($Y50,#REF!,3,0),0),IFERROR(VLOOKUP($Y50,#REF!,3,0),0),IFERROR(VLOOKUP($Y50,#REF!,3,0),0),IFERROR(VLOOKUP($Y50,#REF!,3,0),0),IFERROR(VLOOKUP($Y50,#REF!,3,0),0))</f>
        <v>0</v>
      </c>
      <c r="AB50" s="8">
        <f>SUM(IFERROR(VLOOKUP($Y50,#REF!,4,0),0),IFERROR(VLOOKUP($Y50,#REF!,4,0),0),IFERROR(VLOOKUP($Y50,#REF!,4,0),0),IFERROR(VLOOKUP($Y50,#REF!,4,0),0),IFERROR(VLOOKUP($Y50,#REF!,4,0),0),IFERROR(VLOOKUP($Y50,#REF!,4,0),0))</f>
        <v>0</v>
      </c>
      <c r="AC50" s="8">
        <f>SUM(IFERROR(VLOOKUP($Y50,#REF!,5,0),0),IFERROR(VLOOKUP($Y50,#REF!,5,0),0),IFERROR(VLOOKUP($Y50,#REF!,5,0),0),IFERROR(VLOOKUP($Y50,#REF!,5,0),0),IFERROR(VLOOKUP($Y50,#REF!,5,0),0),IFERROR(VLOOKUP($Y50,#REF!,5,0),0))</f>
        <v>0</v>
      </c>
      <c r="AD50" s="8">
        <f>SUM(IFERROR(VLOOKUP($Y50,#REF!,6,0),0),IFERROR(VLOOKUP($Y50,#REF!,6,0),0),IFERROR(VLOOKUP($Y50,#REF!,6,0),0),IFERROR(VLOOKUP($Y50,#REF!,6,0),0),IFERROR(VLOOKUP($Y50,#REF!,6,0),IFERROR(VLOOKUP($Y50,#REF!,6,0),0)))</f>
        <v>0</v>
      </c>
      <c r="AE50" s="8">
        <f>IFERROR(VLOOKUP($Y50,#REF!,7,0),0)</f>
        <v>0</v>
      </c>
      <c r="AF50" s="8">
        <f>IFERROR(VLOOKUP($Y50,#REF!,8,0),0)</f>
        <v>0</v>
      </c>
      <c r="AG50" s="8">
        <f>IFERROR(VLOOKUP($Y50,#REF!,9,0),0)</f>
        <v>0</v>
      </c>
      <c r="AH50" s="8">
        <f>SUM(IFERROR(VLOOKUP($Y50,#REF!,7,0),0),IFERROR(VLOOKUP($Y50,#REF!,7,0),0),IFERROR(VLOOKUP($Y50,#REF!,10,0),0),IFERROR(VLOOKUP($Y50,#REF!,7,0),0),IFERROR(VLOOKUP($Y50,#REF!,7,0),0),IFERROR(VLOOKUP($Y50,#REF!,7,0),0))</f>
        <v>0</v>
      </c>
      <c r="AI50" s="8">
        <f>SUM(IFERROR(VLOOKUP($Y50,#REF!,8,0),0),IFERROR(VLOOKUP($Y50,#REF!,8,0),0),IFERROR(VLOOKUP($Y50,#REF!,11,0),0),IFERROR(VLOOKUP($Y50,#REF!,8,0),0),IFERROR(VLOOKUP($Y50,#REF!,8,0),0),IFERROR(VLOOKUP($Y50,#REF!,8,0),0))</f>
        <v>0</v>
      </c>
      <c r="AJ50" s="8">
        <f>SUM(IFERROR(VLOOKUP($Y50,#REF!,9,0),0),IFERROR(VLOOKUP($Y50,#REF!,9,0),0),IFERROR(VLOOKUP($Y50,#REF!,12,0),0),IFERROR(VLOOKUP($Y50,#REF!,9,0),0),IFERROR(VLOOKUP($Y50,#REF!,9,0),0),IFERROR(VLOOKUP($Y50,#REF!,9,0),0))</f>
        <v>0</v>
      </c>
      <c r="AK50" s="8">
        <f>SUM(IFERROR(VLOOKUP($Y50,#REF!,10,0),0),IFERROR(VLOOKUP($Y50,#REF!,10,0),0),IFERROR(VLOOKUP($Y50,#REF!,13,0),0),IFERROR(VLOOKUP($Y50,#REF!,10,0),0),IFERROR(VLOOKUP($Y50,#REF!,10,0),0),IFERROR(VLOOKUP($Y50,#REF!,10,0),0))</f>
        <v>0</v>
      </c>
      <c r="AL50" s="8">
        <f>SUM(IFERROR(VLOOKUP($Y50,#REF!,11,0),0),IFERROR(VLOOKUP($Y50,#REF!,11,0),0),IFERROR(VLOOKUP($Y50,#REF!,14,0),0),IFERROR(VLOOKUP($Y50,#REF!,11,0),0),IFERROR(VLOOKUP($Y50,#REF!,11,0),0),IFERROR(VLOOKUP($Y50,#REF!,11,0),0))</f>
        <v>0</v>
      </c>
      <c r="AM50" s="8">
        <f>SUM(IFERROR(VLOOKUP($Y50,#REF!,12,0),0),IFERROR(VLOOKUP($Y50,#REF!,12,0),0),IFERROR(VLOOKUP($Y50,#REF!,15,0),0),IFERROR(VLOOKUP($Y50,#REF!,12,0),0),IFERROR(VLOOKUP($Y50,#REF!,12,0),0),IFERROR(VLOOKUP($Y50,#REF!,12,0),0))</f>
        <v>0</v>
      </c>
      <c r="AN50" s="8">
        <f>SUM(IFERROR(VLOOKUP($Y50,#REF!,13,0),0),IFERROR(VLOOKUP($Y50,#REF!,13,0),0),IFERROR(VLOOKUP($Y50,#REF!,16,0),0),IFERROR(VLOOKUP($Y50,#REF!,13,0),0),IFERROR(VLOOKUP($Y50,#REF!,13,0),0),IFERROR(VLOOKUP($Y50,#REF!,13,0),0))</f>
        <v>0</v>
      </c>
      <c r="AO50" s="8">
        <f>SUM(IFERROR(VLOOKUP($Y50,#REF!,14,0),0),IFERROR(VLOOKUP($Y50,#REF!,14,0),0),IFERROR(VLOOKUP($Y50,#REF!,17,0),0),IFERROR(VLOOKUP($Y50,#REF!,14,0),0),IFERROR(VLOOKUP($Y50,#REF!,14,0),0),IFERROR(VLOOKUP($Y50,#REF!,14,0),0))</f>
        <v>0</v>
      </c>
      <c r="AP50" s="8">
        <f>SUM(IFERROR(VLOOKUP($Y50,#REF!,15,0),0),IFERROR(VLOOKUP($Y50,#REF!,15,0),0),IFERROR(VLOOKUP($Y50,#REF!,18,0),0),IFERROR(VLOOKUP($Y50,#REF!,15,0),0),IFERROR(VLOOKUP($Y50,#REF!,15,0),0),IFERROR(VLOOKUP($Y50,#REF!,15,0),0))</f>
        <v>0</v>
      </c>
      <c r="AQ50" s="8">
        <f t="shared" si="14"/>
        <v>0</v>
      </c>
      <c r="AR50" s="14">
        <f>SUM(IFERROR(VLOOKUP($Y50,#REF!,17,0),0),IFERROR(VLOOKUP($Y50,#REF!,17,0),0),IFERROR(VLOOKUP($Y50,#REF!,20,0),0),IFERROR(VLOOKUP($Y50,#REF!,17,0),0),IFERROR(VLOOKUP($Y50,#REF!,17,0),0),IFERROR(VLOOKUP($Y50,#REF!,17,0),0))</f>
        <v>0</v>
      </c>
      <c r="AS50" s="14">
        <f>SUM(IFERROR(VLOOKUP($Y50,#REF!,18,0),0),IFERROR(VLOOKUP($Y50,#REF!,18,0),0),IFERROR(VLOOKUP($Y50,#REF!,21,0),0),IFERROR(VLOOKUP($Y50,#REF!,18,0),0),IFERROR(VLOOKUP($Y50,#REF!,18,0),0),IFERROR(VLOOKUP($Y50,#REF!,18,0),0))</f>
        <v>0</v>
      </c>
      <c r="AT50" s="14">
        <f t="shared" si="15"/>
        <v>0</v>
      </c>
    </row>
    <row r="51" spans="25:46" x14ac:dyDescent="0.55000000000000004">
      <c r="Y51" s="8">
        <f>合計!T37</f>
        <v>3119</v>
      </c>
      <c r="Z51" s="8" t="str">
        <f>合計!U37</f>
        <v>曾澤　佳奈</v>
      </c>
      <c r="AA51" s="8">
        <f>SUM(IFERROR(VLOOKUP($Y51,#REF!,3,0),0),IFERROR(VLOOKUP($Y51,#REF!,3,0),0),IFERROR(VLOOKUP($Y51,#REF!,3,0),0),IFERROR(VLOOKUP($Y51,#REF!,3,0),0),IFERROR(VLOOKUP($Y51,#REF!,3,0),0),IFERROR(VLOOKUP($Y51,#REF!,3,0),0))</f>
        <v>0</v>
      </c>
      <c r="AB51" s="8">
        <f>SUM(IFERROR(VLOOKUP($Y51,#REF!,4,0),0),IFERROR(VLOOKUP($Y51,#REF!,4,0),0),IFERROR(VLOOKUP($Y51,#REF!,4,0),0),IFERROR(VLOOKUP($Y51,#REF!,4,0),0),IFERROR(VLOOKUP($Y51,#REF!,4,0),0),IFERROR(VLOOKUP($Y51,#REF!,4,0),0))</f>
        <v>0</v>
      </c>
      <c r="AC51" s="8">
        <f>SUM(IFERROR(VLOOKUP($Y51,#REF!,5,0),0),IFERROR(VLOOKUP($Y51,#REF!,5,0),0),IFERROR(VLOOKUP($Y51,#REF!,5,0),0),IFERROR(VLOOKUP($Y51,#REF!,5,0),0),IFERROR(VLOOKUP($Y51,#REF!,5,0),0),IFERROR(VLOOKUP($Y51,#REF!,5,0),0))</f>
        <v>0</v>
      </c>
      <c r="AD51" s="8">
        <f>SUM(IFERROR(VLOOKUP($Y51,#REF!,6,0),0),IFERROR(VLOOKUP($Y51,#REF!,6,0),0),IFERROR(VLOOKUP($Y51,#REF!,6,0),0),IFERROR(VLOOKUP($Y51,#REF!,6,0),0),IFERROR(VLOOKUP($Y51,#REF!,6,0),IFERROR(VLOOKUP($Y51,#REF!,6,0),0)))</f>
        <v>0</v>
      </c>
      <c r="AE51" s="8">
        <f>IFERROR(VLOOKUP($Y51,#REF!,7,0),0)</f>
        <v>0</v>
      </c>
      <c r="AF51" s="8">
        <f>IFERROR(VLOOKUP($Y51,#REF!,8,0),0)</f>
        <v>0</v>
      </c>
      <c r="AG51" s="8">
        <f>IFERROR(VLOOKUP($Y51,#REF!,9,0),0)</f>
        <v>0</v>
      </c>
      <c r="AH51" s="8">
        <f>SUM(IFERROR(VLOOKUP($Y51,#REF!,7,0),0),IFERROR(VLOOKUP($Y51,#REF!,7,0),0),IFERROR(VLOOKUP($Y51,#REF!,10,0),0),IFERROR(VLOOKUP($Y51,#REF!,7,0),0),IFERROR(VLOOKUP($Y51,#REF!,7,0),0),IFERROR(VLOOKUP($Y51,#REF!,7,0),0))</f>
        <v>0</v>
      </c>
      <c r="AI51" s="8">
        <f>SUM(IFERROR(VLOOKUP($Y51,#REF!,8,0),0),IFERROR(VLOOKUP($Y51,#REF!,8,0),0),IFERROR(VLOOKUP($Y51,#REF!,11,0),0),IFERROR(VLOOKUP($Y51,#REF!,8,0),0),IFERROR(VLOOKUP($Y51,#REF!,8,0),0),IFERROR(VLOOKUP($Y51,#REF!,8,0),0))</f>
        <v>0</v>
      </c>
      <c r="AJ51" s="8">
        <f>SUM(IFERROR(VLOOKUP($Y51,#REF!,9,0),0),IFERROR(VLOOKUP($Y51,#REF!,9,0),0),IFERROR(VLOOKUP($Y51,#REF!,12,0),0),IFERROR(VLOOKUP($Y51,#REF!,9,0),0),IFERROR(VLOOKUP($Y51,#REF!,9,0),0),IFERROR(VLOOKUP($Y51,#REF!,9,0),0))</f>
        <v>0</v>
      </c>
      <c r="AK51" s="8">
        <f>SUM(IFERROR(VLOOKUP($Y51,#REF!,10,0),0),IFERROR(VLOOKUP($Y51,#REF!,10,0),0),IFERROR(VLOOKUP($Y51,#REF!,13,0),0),IFERROR(VLOOKUP($Y51,#REF!,10,0),0),IFERROR(VLOOKUP($Y51,#REF!,10,0),0),IFERROR(VLOOKUP($Y51,#REF!,10,0),0))</f>
        <v>0</v>
      </c>
      <c r="AL51" s="8">
        <f>SUM(IFERROR(VLOOKUP($Y51,#REF!,11,0),0),IFERROR(VLOOKUP($Y51,#REF!,11,0),0),IFERROR(VLOOKUP($Y51,#REF!,14,0),0),IFERROR(VLOOKUP($Y51,#REF!,11,0),0),IFERROR(VLOOKUP($Y51,#REF!,11,0),0),IFERROR(VLOOKUP($Y51,#REF!,11,0),0))</f>
        <v>0</v>
      </c>
      <c r="AM51" s="8">
        <f>SUM(IFERROR(VLOOKUP($Y51,#REF!,12,0),0),IFERROR(VLOOKUP($Y51,#REF!,12,0),0),IFERROR(VLOOKUP($Y51,#REF!,15,0),0),IFERROR(VLOOKUP($Y51,#REF!,12,0),0),IFERROR(VLOOKUP($Y51,#REF!,12,0),0),IFERROR(VLOOKUP($Y51,#REF!,12,0),0))</f>
        <v>0</v>
      </c>
      <c r="AN51" s="8">
        <f>SUM(IFERROR(VLOOKUP($Y51,#REF!,13,0),0),IFERROR(VLOOKUP($Y51,#REF!,13,0),0),IFERROR(VLOOKUP($Y51,#REF!,16,0),0),IFERROR(VLOOKUP($Y51,#REF!,13,0),0),IFERROR(VLOOKUP($Y51,#REF!,13,0),0),IFERROR(VLOOKUP($Y51,#REF!,13,0),0))</f>
        <v>0</v>
      </c>
      <c r="AO51" s="8">
        <f>SUM(IFERROR(VLOOKUP($Y51,#REF!,14,0),0),IFERROR(VLOOKUP($Y51,#REF!,14,0),0),IFERROR(VLOOKUP($Y51,#REF!,17,0),0),IFERROR(VLOOKUP($Y51,#REF!,14,0),0),IFERROR(VLOOKUP($Y51,#REF!,14,0),0),IFERROR(VLOOKUP($Y51,#REF!,14,0),0))</f>
        <v>0</v>
      </c>
      <c r="AP51" s="8">
        <f>SUM(IFERROR(VLOOKUP($Y51,#REF!,15,0),0),IFERROR(VLOOKUP($Y51,#REF!,15,0),0),IFERROR(VLOOKUP($Y51,#REF!,18,0),0),IFERROR(VLOOKUP($Y51,#REF!,15,0),0),IFERROR(VLOOKUP($Y51,#REF!,15,0),0),IFERROR(VLOOKUP($Y51,#REF!,15,0),0))</f>
        <v>0</v>
      </c>
      <c r="AQ51" s="8">
        <f t="shared" si="14"/>
        <v>0</v>
      </c>
      <c r="AR51" s="14">
        <f>SUM(IFERROR(VLOOKUP($Y51,#REF!,17,0),0),IFERROR(VLOOKUP($Y51,#REF!,17,0),0),IFERROR(VLOOKUP($Y51,#REF!,20,0),0),IFERROR(VLOOKUP($Y51,#REF!,17,0),0),IFERROR(VLOOKUP($Y51,#REF!,17,0),0),IFERROR(VLOOKUP($Y51,#REF!,17,0),0))</f>
        <v>0</v>
      </c>
      <c r="AS51" s="14">
        <f>SUM(IFERROR(VLOOKUP($Y51,#REF!,18,0),0),IFERROR(VLOOKUP($Y51,#REF!,18,0),0),IFERROR(VLOOKUP($Y51,#REF!,21,0),0),IFERROR(VLOOKUP($Y51,#REF!,18,0),0),IFERROR(VLOOKUP($Y51,#REF!,18,0),0),IFERROR(VLOOKUP($Y51,#REF!,18,0),0))</f>
        <v>0</v>
      </c>
      <c r="AT51" s="14">
        <f t="shared" si="15"/>
        <v>0</v>
      </c>
    </row>
    <row r="52" spans="25:46" x14ac:dyDescent="0.55000000000000004">
      <c r="Y52" s="8">
        <f>合計!T38</f>
        <v>3120</v>
      </c>
      <c r="Z52" s="8" t="str">
        <f>合計!U38</f>
        <v>本宮　萌子</v>
      </c>
      <c r="AA52" s="8">
        <f>SUM(IFERROR(VLOOKUP($Y52,#REF!,3,0),0),IFERROR(VLOOKUP($Y52,#REF!,3,0),0),IFERROR(VLOOKUP($Y52,#REF!,3,0),0),IFERROR(VLOOKUP($Y52,#REF!,3,0),0),IFERROR(VLOOKUP($Y52,#REF!,3,0),0),IFERROR(VLOOKUP($Y52,#REF!,3,0),0))</f>
        <v>0</v>
      </c>
      <c r="AB52" s="8">
        <f>SUM(IFERROR(VLOOKUP($Y52,#REF!,4,0),0),IFERROR(VLOOKUP($Y52,#REF!,4,0),0),IFERROR(VLOOKUP($Y52,#REF!,4,0),0),IFERROR(VLOOKUP($Y52,#REF!,4,0),0),IFERROR(VLOOKUP($Y52,#REF!,4,0),0),IFERROR(VLOOKUP($Y52,#REF!,4,0),0))</f>
        <v>0</v>
      </c>
      <c r="AC52" s="8">
        <f>SUM(IFERROR(VLOOKUP($Y52,#REF!,5,0),0),IFERROR(VLOOKUP($Y52,#REF!,5,0),0),IFERROR(VLOOKUP($Y52,#REF!,5,0),0),IFERROR(VLOOKUP($Y52,#REF!,5,0),0),IFERROR(VLOOKUP($Y52,#REF!,5,0),0),IFERROR(VLOOKUP($Y52,#REF!,5,0),0))</f>
        <v>0</v>
      </c>
      <c r="AD52" s="8">
        <f>SUM(IFERROR(VLOOKUP($Y52,#REF!,6,0),0),IFERROR(VLOOKUP($Y52,#REF!,6,0),0),IFERROR(VLOOKUP($Y52,#REF!,6,0),0),IFERROR(VLOOKUP($Y52,#REF!,6,0),0),IFERROR(VLOOKUP($Y52,#REF!,6,0),IFERROR(VLOOKUP($Y52,#REF!,6,0),0)))</f>
        <v>0</v>
      </c>
      <c r="AE52" s="8">
        <f>IFERROR(VLOOKUP($Y52,#REF!,7,0),0)</f>
        <v>0</v>
      </c>
      <c r="AF52" s="8">
        <f>IFERROR(VLOOKUP($Y52,#REF!,8,0),0)</f>
        <v>0</v>
      </c>
      <c r="AG52" s="8">
        <f>IFERROR(VLOOKUP($Y52,#REF!,9,0),0)</f>
        <v>0</v>
      </c>
      <c r="AH52" s="8">
        <f>SUM(IFERROR(VLOOKUP($Y52,#REF!,7,0),0),IFERROR(VLOOKUP($Y52,#REF!,7,0),0),IFERROR(VLOOKUP($Y52,#REF!,10,0),0),IFERROR(VLOOKUP($Y52,#REF!,7,0),0),IFERROR(VLOOKUP($Y52,#REF!,7,0),0),IFERROR(VLOOKUP($Y52,#REF!,7,0),0))</f>
        <v>0</v>
      </c>
      <c r="AI52" s="8">
        <f>SUM(IFERROR(VLOOKUP($Y52,#REF!,8,0),0),IFERROR(VLOOKUP($Y52,#REF!,8,0),0),IFERROR(VLOOKUP($Y52,#REF!,11,0),0),IFERROR(VLOOKUP($Y52,#REF!,8,0),0),IFERROR(VLOOKUP($Y52,#REF!,8,0),0),IFERROR(VLOOKUP($Y52,#REF!,8,0),0))</f>
        <v>0</v>
      </c>
      <c r="AJ52" s="8">
        <f>SUM(IFERROR(VLOOKUP($Y52,#REF!,9,0),0),IFERROR(VLOOKUP($Y52,#REF!,9,0),0),IFERROR(VLOOKUP($Y52,#REF!,12,0),0),IFERROR(VLOOKUP($Y52,#REF!,9,0),0),IFERROR(VLOOKUP($Y52,#REF!,9,0),0),IFERROR(VLOOKUP($Y52,#REF!,9,0),0))</f>
        <v>0</v>
      </c>
      <c r="AK52" s="8">
        <f>SUM(IFERROR(VLOOKUP($Y52,#REF!,10,0),0),IFERROR(VLOOKUP($Y52,#REF!,10,0),0),IFERROR(VLOOKUP($Y52,#REF!,13,0),0),IFERROR(VLOOKUP($Y52,#REF!,10,0),0),IFERROR(VLOOKUP($Y52,#REF!,10,0),0),IFERROR(VLOOKUP($Y52,#REF!,10,0),0))</f>
        <v>0</v>
      </c>
      <c r="AL52" s="8">
        <f>SUM(IFERROR(VLOOKUP($Y52,#REF!,11,0),0),IFERROR(VLOOKUP($Y52,#REF!,11,0),0),IFERROR(VLOOKUP($Y52,#REF!,14,0),0),IFERROR(VLOOKUP($Y52,#REF!,11,0),0),IFERROR(VLOOKUP($Y52,#REF!,11,0),0),IFERROR(VLOOKUP($Y52,#REF!,11,0),0))</f>
        <v>0</v>
      </c>
      <c r="AM52" s="8">
        <f>SUM(IFERROR(VLOOKUP($Y52,#REF!,12,0),0),IFERROR(VLOOKUP($Y52,#REF!,12,0),0),IFERROR(VLOOKUP($Y52,#REF!,15,0),0),IFERROR(VLOOKUP($Y52,#REF!,12,0),0),IFERROR(VLOOKUP($Y52,#REF!,12,0),0),IFERROR(VLOOKUP($Y52,#REF!,12,0),0))</f>
        <v>0</v>
      </c>
      <c r="AN52" s="8">
        <f>SUM(IFERROR(VLOOKUP($Y52,#REF!,13,0),0),IFERROR(VLOOKUP($Y52,#REF!,13,0),0),IFERROR(VLOOKUP($Y52,#REF!,16,0),0),IFERROR(VLOOKUP($Y52,#REF!,13,0),0),IFERROR(VLOOKUP($Y52,#REF!,13,0),0),IFERROR(VLOOKUP($Y52,#REF!,13,0),0))</f>
        <v>0</v>
      </c>
      <c r="AO52" s="8">
        <f>SUM(IFERROR(VLOOKUP($Y52,#REF!,14,0),0),IFERROR(VLOOKUP($Y52,#REF!,14,0),0),IFERROR(VLOOKUP($Y52,#REF!,17,0),0),IFERROR(VLOOKUP($Y52,#REF!,14,0),0),IFERROR(VLOOKUP($Y52,#REF!,14,0),0),IFERROR(VLOOKUP($Y52,#REF!,14,0),0))</f>
        <v>0</v>
      </c>
      <c r="AP52" s="8">
        <f>SUM(IFERROR(VLOOKUP($Y52,#REF!,15,0),0),IFERROR(VLOOKUP($Y52,#REF!,15,0),0),IFERROR(VLOOKUP($Y52,#REF!,18,0),0),IFERROR(VLOOKUP($Y52,#REF!,15,0),0),IFERROR(VLOOKUP($Y52,#REF!,15,0),0),IFERROR(VLOOKUP($Y52,#REF!,15,0),0))</f>
        <v>0</v>
      </c>
      <c r="AQ52" s="8">
        <f t="shared" si="14"/>
        <v>0</v>
      </c>
      <c r="AR52" s="14">
        <f>SUM(IFERROR(VLOOKUP($Y52,#REF!,17,0),0),IFERROR(VLOOKUP($Y52,#REF!,17,0),0),IFERROR(VLOOKUP($Y52,#REF!,20,0),0),IFERROR(VLOOKUP($Y52,#REF!,17,0),0),IFERROR(VLOOKUP($Y52,#REF!,17,0),0),IFERROR(VLOOKUP($Y52,#REF!,17,0),0))</f>
        <v>0</v>
      </c>
      <c r="AS52" s="14">
        <f>SUM(IFERROR(VLOOKUP($Y52,#REF!,18,0),0),IFERROR(VLOOKUP($Y52,#REF!,18,0),0),IFERROR(VLOOKUP($Y52,#REF!,21,0),0),IFERROR(VLOOKUP($Y52,#REF!,18,0),0),IFERROR(VLOOKUP($Y52,#REF!,18,0),0),IFERROR(VLOOKUP($Y52,#REF!,18,0),0))</f>
        <v>0</v>
      </c>
      <c r="AT52" s="14">
        <f t="shared" si="15"/>
        <v>0</v>
      </c>
    </row>
    <row r="53" spans="25:46" x14ac:dyDescent="0.55000000000000004">
      <c r="Y53" s="8">
        <f>合計!T39</f>
        <v>3122</v>
      </c>
      <c r="Z53" s="8" t="str">
        <f>合計!U39</f>
        <v>奥村　友美</v>
      </c>
      <c r="AA53" s="8">
        <f>SUM(IFERROR(VLOOKUP($Y53,#REF!,3,0),0),IFERROR(VLOOKUP($Y53,#REF!,3,0),0),IFERROR(VLOOKUP($Y53,#REF!,3,0),0),IFERROR(VLOOKUP($Y53,#REF!,3,0),0),IFERROR(VLOOKUP($Y53,#REF!,3,0),0),IFERROR(VLOOKUP($Y53,#REF!,3,0),0))</f>
        <v>0</v>
      </c>
      <c r="AB53" s="8">
        <f>SUM(IFERROR(VLOOKUP($Y53,#REF!,4,0),0),IFERROR(VLOOKUP($Y53,#REF!,4,0),0),IFERROR(VLOOKUP($Y53,#REF!,4,0),0),IFERROR(VLOOKUP($Y53,#REF!,4,0),0),IFERROR(VLOOKUP($Y53,#REF!,4,0),0),IFERROR(VLOOKUP($Y53,#REF!,4,0),0))</f>
        <v>0</v>
      </c>
      <c r="AC53" s="8">
        <f>SUM(IFERROR(VLOOKUP($Y53,#REF!,5,0),0),IFERROR(VLOOKUP($Y53,#REF!,5,0),0),IFERROR(VLOOKUP($Y53,#REF!,5,0),0),IFERROR(VLOOKUP($Y53,#REF!,5,0),0),IFERROR(VLOOKUP($Y53,#REF!,5,0),0),IFERROR(VLOOKUP($Y53,#REF!,5,0),0))</f>
        <v>0</v>
      </c>
      <c r="AD53" s="8">
        <f>SUM(IFERROR(VLOOKUP($Y53,#REF!,6,0),0),IFERROR(VLOOKUP($Y53,#REF!,6,0),0),IFERROR(VLOOKUP($Y53,#REF!,6,0),0),IFERROR(VLOOKUP($Y53,#REF!,6,0),0),IFERROR(VLOOKUP($Y53,#REF!,6,0),IFERROR(VLOOKUP($Y53,#REF!,6,0),0)))</f>
        <v>0</v>
      </c>
      <c r="AE53" s="8">
        <f>IFERROR(VLOOKUP($Y53,#REF!,7,0),0)</f>
        <v>0</v>
      </c>
      <c r="AF53" s="8">
        <f>IFERROR(VLOOKUP($Y53,#REF!,8,0),0)</f>
        <v>0</v>
      </c>
      <c r="AG53" s="8">
        <f>IFERROR(VLOOKUP($Y53,#REF!,9,0),0)</f>
        <v>0</v>
      </c>
      <c r="AH53" s="8">
        <f>SUM(IFERROR(VLOOKUP($Y53,#REF!,7,0),0),IFERROR(VLOOKUP($Y53,#REF!,7,0),0),IFERROR(VLOOKUP($Y53,#REF!,10,0),0),IFERROR(VLOOKUP($Y53,#REF!,7,0),0),IFERROR(VLOOKUP($Y53,#REF!,7,0),0),IFERROR(VLOOKUP($Y53,#REF!,7,0),0))</f>
        <v>0</v>
      </c>
      <c r="AI53" s="8">
        <f>SUM(IFERROR(VLOOKUP($Y53,#REF!,8,0),0),IFERROR(VLOOKUP($Y53,#REF!,8,0),0),IFERROR(VLOOKUP($Y53,#REF!,11,0),0),IFERROR(VLOOKUP($Y53,#REF!,8,0),0),IFERROR(VLOOKUP($Y53,#REF!,8,0),0),IFERROR(VLOOKUP($Y53,#REF!,8,0),0))</f>
        <v>0</v>
      </c>
      <c r="AJ53" s="8">
        <f>SUM(IFERROR(VLOOKUP($Y53,#REF!,9,0),0),IFERROR(VLOOKUP($Y53,#REF!,9,0),0),IFERROR(VLOOKUP($Y53,#REF!,12,0),0),IFERROR(VLOOKUP($Y53,#REF!,9,0),0),IFERROR(VLOOKUP($Y53,#REF!,9,0),0),IFERROR(VLOOKUP($Y53,#REF!,9,0),0))</f>
        <v>0</v>
      </c>
      <c r="AK53" s="8">
        <f>SUM(IFERROR(VLOOKUP($Y53,#REF!,10,0),0),IFERROR(VLOOKUP($Y53,#REF!,10,0),0),IFERROR(VLOOKUP($Y53,#REF!,13,0),0),IFERROR(VLOOKUP($Y53,#REF!,10,0),0),IFERROR(VLOOKUP($Y53,#REF!,10,0),0),IFERROR(VLOOKUP($Y53,#REF!,10,0),0))</f>
        <v>0</v>
      </c>
      <c r="AL53" s="8">
        <f>SUM(IFERROR(VLOOKUP($Y53,#REF!,11,0),0),IFERROR(VLOOKUP($Y53,#REF!,11,0),0),IFERROR(VLOOKUP($Y53,#REF!,14,0),0),IFERROR(VLOOKUP($Y53,#REF!,11,0),0),IFERROR(VLOOKUP($Y53,#REF!,11,0),0),IFERROR(VLOOKUP($Y53,#REF!,11,0),0))</f>
        <v>0</v>
      </c>
      <c r="AM53" s="8">
        <f>SUM(IFERROR(VLOOKUP($Y53,#REF!,12,0),0),IFERROR(VLOOKUP($Y53,#REF!,12,0),0),IFERROR(VLOOKUP($Y53,#REF!,15,0),0),IFERROR(VLOOKUP($Y53,#REF!,12,0),0),IFERROR(VLOOKUP($Y53,#REF!,12,0),0),IFERROR(VLOOKUP($Y53,#REF!,12,0),0))</f>
        <v>0</v>
      </c>
      <c r="AN53" s="8">
        <f>SUM(IFERROR(VLOOKUP($Y53,#REF!,13,0),0),IFERROR(VLOOKUP($Y53,#REF!,13,0),0),IFERROR(VLOOKUP($Y53,#REF!,16,0),0),IFERROR(VLOOKUP($Y53,#REF!,13,0),0),IFERROR(VLOOKUP($Y53,#REF!,13,0),0),IFERROR(VLOOKUP($Y53,#REF!,13,0),0))</f>
        <v>0</v>
      </c>
      <c r="AO53" s="8">
        <f>SUM(IFERROR(VLOOKUP($Y53,#REF!,14,0),0),IFERROR(VLOOKUP($Y53,#REF!,14,0),0),IFERROR(VLOOKUP($Y53,#REF!,17,0),0),IFERROR(VLOOKUP($Y53,#REF!,14,0),0),IFERROR(VLOOKUP($Y53,#REF!,14,0),0),IFERROR(VLOOKUP($Y53,#REF!,14,0),0))</f>
        <v>0</v>
      </c>
      <c r="AP53" s="8">
        <f>SUM(IFERROR(VLOOKUP($Y53,#REF!,15,0),0),IFERROR(VLOOKUP($Y53,#REF!,15,0),0),IFERROR(VLOOKUP($Y53,#REF!,18,0),0),IFERROR(VLOOKUP($Y53,#REF!,15,0),0),IFERROR(VLOOKUP($Y53,#REF!,15,0),0),IFERROR(VLOOKUP($Y53,#REF!,15,0),0))</f>
        <v>0</v>
      </c>
      <c r="AQ53" s="8">
        <f t="shared" si="14"/>
        <v>0</v>
      </c>
      <c r="AR53" s="14">
        <f>SUM(IFERROR(VLOOKUP($Y53,#REF!,17,0),0),IFERROR(VLOOKUP($Y53,#REF!,17,0),0),IFERROR(VLOOKUP($Y53,#REF!,20,0),0),IFERROR(VLOOKUP($Y53,#REF!,17,0),0),IFERROR(VLOOKUP($Y53,#REF!,17,0),0),IFERROR(VLOOKUP($Y53,#REF!,17,0),0))</f>
        <v>0</v>
      </c>
      <c r="AS53" s="14">
        <f>SUM(IFERROR(VLOOKUP($Y53,#REF!,18,0),0),IFERROR(VLOOKUP($Y53,#REF!,18,0),0),IFERROR(VLOOKUP($Y53,#REF!,21,0),0),IFERROR(VLOOKUP($Y53,#REF!,18,0),0),IFERROR(VLOOKUP($Y53,#REF!,18,0),0),IFERROR(VLOOKUP($Y53,#REF!,18,0),0))</f>
        <v>0</v>
      </c>
      <c r="AT53" s="14">
        <f t="shared" si="15"/>
        <v>0</v>
      </c>
    </row>
    <row r="54" spans="25:46" x14ac:dyDescent="0.55000000000000004">
      <c r="Y54" s="8">
        <f>合計!T40</f>
        <v>3126</v>
      </c>
      <c r="Z54" s="8" t="str">
        <f>合計!U40</f>
        <v>前田　彩加</v>
      </c>
      <c r="AA54" s="8">
        <f>SUM(IFERROR(VLOOKUP($Y54,#REF!,3,0),0),IFERROR(VLOOKUP($Y54,#REF!,3,0),0),IFERROR(VLOOKUP($Y54,#REF!,3,0),0),IFERROR(VLOOKUP($Y54,#REF!,3,0),0),IFERROR(VLOOKUP($Y54,#REF!,3,0),0),IFERROR(VLOOKUP($Y54,#REF!,3,0),0))</f>
        <v>0</v>
      </c>
      <c r="AB54" s="8">
        <f>SUM(IFERROR(VLOOKUP($Y54,#REF!,4,0),0),IFERROR(VLOOKUP($Y54,#REF!,4,0),0),IFERROR(VLOOKUP($Y54,#REF!,4,0),0),IFERROR(VLOOKUP($Y54,#REF!,4,0),0),IFERROR(VLOOKUP($Y54,#REF!,4,0),0),IFERROR(VLOOKUP($Y54,#REF!,4,0),0))</f>
        <v>0</v>
      </c>
      <c r="AC54" s="8">
        <f>SUM(IFERROR(VLOOKUP($Y54,#REF!,5,0),0),IFERROR(VLOOKUP($Y54,#REF!,5,0),0),IFERROR(VLOOKUP($Y54,#REF!,5,0),0),IFERROR(VLOOKUP($Y54,#REF!,5,0),0),IFERROR(VLOOKUP($Y54,#REF!,5,0),0),IFERROR(VLOOKUP($Y54,#REF!,5,0),0))</f>
        <v>0</v>
      </c>
      <c r="AD54" s="8">
        <f>SUM(IFERROR(VLOOKUP($Y54,#REF!,6,0),0),IFERROR(VLOOKUP($Y54,#REF!,6,0),0),IFERROR(VLOOKUP($Y54,#REF!,6,0),0),IFERROR(VLOOKUP($Y54,#REF!,6,0),0),IFERROR(VLOOKUP($Y54,#REF!,6,0),IFERROR(VLOOKUP($Y54,#REF!,6,0),0)))</f>
        <v>0</v>
      </c>
      <c r="AE54" s="8">
        <f>IFERROR(VLOOKUP($Y54,#REF!,7,0),0)</f>
        <v>0</v>
      </c>
      <c r="AF54" s="8">
        <f>IFERROR(VLOOKUP($Y54,#REF!,8,0),0)</f>
        <v>0</v>
      </c>
      <c r="AG54" s="8">
        <f>IFERROR(VLOOKUP($Y54,#REF!,9,0),0)</f>
        <v>0</v>
      </c>
      <c r="AH54" s="8">
        <f>SUM(IFERROR(VLOOKUP($Y54,#REF!,7,0),0),IFERROR(VLOOKUP($Y54,#REF!,7,0),0),IFERROR(VLOOKUP($Y54,#REF!,10,0),0),IFERROR(VLOOKUP($Y54,#REF!,7,0),0),IFERROR(VLOOKUP($Y54,#REF!,7,0),0),IFERROR(VLOOKUP($Y54,#REF!,7,0),0))</f>
        <v>0</v>
      </c>
      <c r="AI54" s="8">
        <f>SUM(IFERROR(VLOOKUP($Y54,#REF!,8,0),0),IFERROR(VLOOKUP($Y54,#REF!,8,0),0),IFERROR(VLOOKUP($Y54,#REF!,11,0),0),IFERROR(VLOOKUP($Y54,#REF!,8,0),0),IFERROR(VLOOKUP($Y54,#REF!,8,0),0),IFERROR(VLOOKUP($Y54,#REF!,8,0),0))</f>
        <v>0</v>
      </c>
      <c r="AJ54" s="8">
        <f>SUM(IFERROR(VLOOKUP($Y54,#REF!,9,0),0),IFERROR(VLOOKUP($Y54,#REF!,9,0),0),IFERROR(VLOOKUP($Y54,#REF!,12,0),0),IFERROR(VLOOKUP($Y54,#REF!,9,0),0),IFERROR(VLOOKUP($Y54,#REF!,9,0),0),IFERROR(VLOOKUP($Y54,#REF!,9,0),0))</f>
        <v>0</v>
      </c>
      <c r="AK54" s="8">
        <f>SUM(IFERROR(VLOOKUP($Y54,#REF!,10,0),0),IFERROR(VLOOKUP($Y54,#REF!,10,0),0),IFERROR(VLOOKUP($Y54,#REF!,13,0),0),IFERROR(VLOOKUP($Y54,#REF!,10,0),0),IFERROR(VLOOKUP($Y54,#REF!,10,0),0),IFERROR(VLOOKUP($Y54,#REF!,10,0),0))</f>
        <v>0</v>
      </c>
      <c r="AL54" s="8">
        <f>SUM(IFERROR(VLOOKUP($Y54,#REF!,11,0),0),IFERROR(VLOOKUP($Y54,#REF!,11,0),0),IFERROR(VLOOKUP($Y54,#REF!,14,0),0),IFERROR(VLOOKUP($Y54,#REF!,11,0),0),IFERROR(VLOOKUP($Y54,#REF!,11,0),0),IFERROR(VLOOKUP($Y54,#REF!,11,0),0))</f>
        <v>0</v>
      </c>
      <c r="AM54" s="8">
        <f>SUM(IFERROR(VLOOKUP($Y54,#REF!,12,0),0),IFERROR(VLOOKUP($Y54,#REF!,12,0),0),IFERROR(VLOOKUP($Y54,#REF!,15,0),0),IFERROR(VLOOKUP($Y54,#REF!,12,0),0),IFERROR(VLOOKUP($Y54,#REF!,12,0),0),IFERROR(VLOOKUP($Y54,#REF!,12,0),0))</f>
        <v>0</v>
      </c>
      <c r="AN54" s="8">
        <f>SUM(IFERROR(VLOOKUP($Y54,#REF!,13,0),0),IFERROR(VLOOKUP($Y54,#REF!,13,0),0),IFERROR(VLOOKUP($Y54,#REF!,16,0),0),IFERROR(VLOOKUP($Y54,#REF!,13,0),0),IFERROR(VLOOKUP($Y54,#REF!,13,0),0),IFERROR(VLOOKUP($Y54,#REF!,13,0),0))</f>
        <v>0</v>
      </c>
      <c r="AO54" s="8">
        <f>SUM(IFERROR(VLOOKUP($Y54,#REF!,14,0),0),IFERROR(VLOOKUP($Y54,#REF!,14,0),0),IFERROR(VLOOKUP($Y54,#REF!,17,0),0),IFERROR(VLOOKUP($Y54,#REF!,14,0),0),IFERROR(VLOOKUP($Y54,#REF!,14,0),0),IFERROR(VLOOKUP($Y54,#REF!,14,0),0))</f>
        <v>0</v>
      </c>
      <c r="AP54" s="8">
        <f>SUM(IFERROR(VLOOKUP($Y54,#REF!,15,0),0),IFERROR(VLOOKUP($Y54,#REF!,15,0),0),IFERROR(VLOOKUP($Y54,#REF!,18,0),0),IFERROR(VLOOKUP($Y54,#REF!,15,0),0),IFERROR(VLOOKUP($Y54,#REF!,15,0),0),IFERROR(VLOOKUP($Y54,#REF!,15,0),0))</f>
        <v>0</v>
      </c>
      <c r="AQ54" s="8">
        <f t="shared" si="14"/>
        <v>0</v>
      </c>
      <c r="AR54" s="14">
        <f>SUM(IFERROR(VLOOKUP($Y54,#REF!,17,0),0),IFERROR(VLOOKUP($Y54,#REF!,17,0),0),IFERROR(VLOOKUP($Y54,#REF!,20,0),0),IFERROR(VLOOKUP($Y54,#REF!,17,0),0),IFERROR(VLOOKUP($Y54,#REF!,17,0),0),IFERROR(VLOOKUP($Y54,#REF!,17,0),0))</f>
        <v>0</v>
      </c>
      <c r="AS54" s="14">
        <f>SUM(IFERROR(VLOOKUP($Y54,#REF!,18,0),0),IFERROR(VLOOKUP($Y54,#REF!,18,0),0),IFERROR(VLOOKUP($Y54,#REF!,21,0),0),IFERROR(VLOOKUP($Y54,#REF!,18,0),0),IFERROR(VLOOKUP($Y54,#REF!,18,0),0),IFERROR(VLOOKUP($Y54,#REF!,18,0),0))</f>
        <v>0</v>
      </c>
      <c r="AT54" s="14">
        <f t="shared" si="15"/>
        <v>0</v>
      </c>
    </row>
    <row r="55" spans="25:46" x14ac:dyDescent="0.55000000000000004">
      <c r="Y55" s="8">
        <f>合計!T41</f>
        <v>3127</v>
      </c>
      <c r="Z55" s="8" t="str">
        <f>合計!U41</f>
        <v>金崎　路世</v>
      </c>
      <c r="AA55" s="8">
        <f>SUM(IFERROR(VLOOKUP($Y55,#REF!,3,0),0),IFERROR(VLOOKUP($Y55,#REF!,3,0),0),IFERROR(VLOOKUP($Y55,#REF!,3,0),0),IFERROR(VLOOKUP($Y55,#REF!,3,0),0),IFERROR(VLOOKUP($Y55,#REF!,3,0),0),IFERROR(VLOOKUP($Y55,#REF!,3,0),0))</f>
        <v>0</v>
      </c>
      <c r="AB55" s="8">
        <f>SUM(IFERROR(VLOOKUP($Y55,#REF!,4,0),0),IFERROR(VLOOKUP($Y55,#REF!,4,0),0),IFERROR(VLOOKUP($Y55,#REF!,4,0),0),IFERROR(VLOOKUP($Y55,#REF!,4,0),0),IFERROR(VLOOKUP($Y55,#REF!,4,0),0),IFERROR(VLOOKUP($Y55,#REF!,4,0),0))</f>
        <v>0</v>
      </c>
      <c r="AC55" s="8">
        <f>SUM(IFERROR(VLOOKUP($Y55,#REF!,5,0),0),IFERROR(VLOOKUP($Y55,#REF!,5,0),0),IFERROR(VLOOKUP($Y55,#REF!,5,0),0),IFERROR(VLOOKUP($Y55,#REF!,5,0),0),IFERROR(VLOOKUP($Y55,#REF!,5,0),0),IFERROR(VLOOKUP($Y55,#REF!,5,0),0))</f>
        <v>0</v>
      </c>
      <c r="AD55" s="8">
        <f>SUM(IFERROR(VLOOKUP($Y55,#REF!,6,0),0),IFERROR(VLOOKUP($Y55,#REF!,6,0),0),IFERROR(VLOOKUP($Y55,#REF!,6,0),0),IFERROR(VLOOKUP($Y55,#REF!,6,0),0),IFERROR(VLOOKUP($Y55,#REF!,6,0),IFERROR(VLOOKUP($Y55,#REF!,6,0),0)))</f>
        <v>0</v>
      </c>
      <c r="AE55" s="8">
        <f>IFERROR(VLOOKUP($Y55,#REF!,7,0),0)</f>
        <v>0</v>
      </c>
      <c r="AF55" s="8">
        <f>IFERROR(VLOOKUP($Y55,#REF!,8,0),0)</f>
        <v>0</v>
      </c>
      <c r="AG55" s="8">
        <f>IFERROR(VLOOKUP($Y55,#REF!,9,0),0)</f>
        <v>0</v>
      </c>
      <c r="AH55" s="8">
        <f>SUM(IFERROR(VLOOKUP($Y55,#REF!,7,0),0),IFERROR(VLOOKUP($Y55,#REF!,7,0),0),IFERROR(VLOOKUP($Y55,#REF!,10,0),0),IFERROR(VLOOKUP($Y55,#REF!,7,0),0),IFERROR(VLOOKUP($Y55,#REF!,7,0),0),IFERROR(VLOOKUP($Y55,#REF!,7,0),0))</f>
        <v>0</v>
      </c>
      <c r="AI55" s="8">
        <f>SUM(IFERROR(VLOOKUP($Y55,#REF!,8,0),0),IFERROR(VLOOKUP($Y55,#REF!,8,0),0),IFERROR(VLOOKUP($Y55,#REF!,11,0),0),IFERROR(VLOOKUP($Y55,#REF!,8,0),0),IFERROR(VLOOKUP($Y55,#REF!,8,0),0),IFERROR(VLOOKUP($Y55,#REF!,8,0),0))</f>
        <v>0</v>
      </c>
      <c r="AJ55" s="8">
        <f>SUM(IFERROR(VLOOKUP($Y55,#REF!,9,0),0),IFERROR(VLOOKUP($Y55,#REF!,9,0),0),IFERROR(VLOOKUP($Y55,#REF!,12,0),0),IFERROR(VLOOKUP($Y55,#REF!,9,0),0),IFERROR(VLOOKUP($Y55,#REF!,9,0),0),IFERROR(VLOOKUP($Y55,#REF!,9,0),0))</f>
        <v>0</v>
      </c>
      <c r="AK55" s="8">
        <f>SUM(IFERROR(VLOOKUP($Y55,#REF!,10,0),0),IFERROR(VLOOKUP($Y55,#REF!,10,0),0),IFERROR(VLOOKUP($Y55,#REF!,13,0),0),IFERROR(VLOOKUP($Y55,#REF!,10,0),0),IFERROR(VLOOKUP($Y55,#REF!,10,0),0),IFERROR(VLOOKUP($Y55,#REF!,10,0),0))</f>
        <v>0</v>
      </c>
      <c r="AL55" s="8">
        <f>SUM(IFERROR(VLOOKUP($Y55,#REF!,11,0),0),IFERROR(VLOOKUP($Y55,#REF!,11,0),0),IFERROR(VLOOKUP($Y55,#REF!,14,0),0),IFERROR(VLOOKUP($Y55,#REF!,11,0),0),IFERROR(VLOOKUP($Y55,#REF!,11,0),0),IFERROR(VLOOKUP($Y55,#REF!,11,0),0))</f>
        <v>0</v>
      </c>
      <c r="AM55" s="8">
        <f>SUM(IFERROR(VLOOKUP($Y55,#REF!,12,0),0),IFERROR(VLOOKUP($Y55,#REF!,12,0),0),IFERROR(VLOOKUP($Y55,#REF!,15,0),0),IFERROR(VLOOKUP($Y55,#REF!,12,0),0),IFERROR(VLOOKUP($Y55,#REF!,12,0),0),IFERROR(VLOOKUP($Y55,#REF!,12,0),0))</f>
        <v>0</v>
      </c>
      <c r="AN55" s="8">
        <f>SUM(IFERROR(VLOOKUP($Y55,#REF!,13,0),0),IFERROR(VLOOKUP($Y55,#REF!,13,0),0),IFERROR(VLOOKUP($Y55,#REF!,16,0),0),IFERROR(VLOOKUP($Y55,#REF!,13,0),0),IFERROR(VLOOKUP($Y55,#REF!,13,0),0),IFERROR(VLOOKUP($Y55,#REF!,13,0),0))</f>
        <v>0</v>
      </c>
      <c r="AO55" s="8">
        <f>SUM(IFERROR(VLOOKUP($Y55,#REF!,14,0),0),IFERROR(VLOOKUP($Y55,#REF!,14,0),0),IFERROR(VLOOKUP($Y55,#REF!,17,0),0),IFERROR(VLOOKUP($Y55,#REF!,14,0),0),IFERROR(VLOOKUP($Y55,#REF!,14,0),0),IFERROR(VLOOKUP($Y55,#REF!,14,0),0))</f>
        <v>0</v>
      </c>
      <c r="AP55" s="8">
        <f>SUM(IFERROR(VLOOKUP($Y55,#REF!,15,0),0),IFERROR(VLOOKUP($Y55,#REF!,15,0),0),IFERROR(VLOOKUP($Y55,#REF!,18,0),0),IFERROR(VLOOKUP($Y55,#REF!,15,0),0),IFERROR(VLOOKUP($Y55,#REF!,15,0),0),IFERROR(VLOOKUP($Y55,#REF!,15,0),0))</f>
        <v>0</v>
      </c>
      <c r="AQ55" s="8">
        <f t="shared" si="14"/>
        <v>0</v>
      </c>
      <c r="AR55" s="14">
        <f>SUM(IFERROR(VLOOKUP($Y55,#REF!,17,0),0),IFERROR(VLOOKUP($Y55,#REF!,17,0),0),IFERROR(VLOOKUP($Y55,#REF!,20,0),0),IFERROR(VLOOKUP($Y55,#REF!,17,0),0),IFERROR(VLOOKUP($Y55,#REF!,17,0),0),IFERROR(VLOOKUP($Y55,#REF!,17,0),0))</f>
        <v>0</v>
      </c>
      <c r="AS55" s="14">
        <f>SUM(IFERROR(VLOOKUP($Y55,#REF!,18,0),0),IFERROR(VLOOKUP($Y55,#REF!,18,0),0),IFERROR(VLOOKUP($Y55,#REF!,21,0),0),IFERROR(VLOOKUP($Y55,#REF!,18,0),0),IFERROR(VLOOKUP($Y55,#REF!,18,0),0),IFERROR(VLOOKUP($Y55,#REF!,18,0),0))</f>
        <v>0</v>
      </c>
      <c r="AT55" s="14">
        <f t="shared" si="15"/>
        <v>0</v>
      </c>
    </row>
    <row r="56" spans="25:46" x14ac:dyDescent="0.55000000000000004">
      <c r="Y56" s="8">
        <f>合計!T42</f>
        <v>3129</v>
      </c>
      <c r="Z56" s="8" t="str">
        <f>合計!U42</f>
        <v>長谷　玲奈</v>
      </c>
      <c r="AA56" s="8">
        <f>SUM(IFERROR(VLOOKUP($Y56,#REF!,3,0),0),IFERROR(VLOOKUP($Y56,#REF!,3,0),0),IFERROR(VLOOKUP($Y56,#REF!,3,0),0),IFERROR(VLOOKUP($Y56,#REF!,3,0),0),IFERROR(VLOOKUP($Y56,#REF!,3,0),0),IFERROR(VLOOKUP($Y56,#REF!,3,0),0))</f>
        <v>0</v>
      </c>
      <c r="AB56" s="8">
        <f>SUM(IFERROR(VLOOKUP($Y56,#REF!,4,0),0),IFERROR(VLOOKUP($Y56,#REF!,4,0),0),IFERROR(VLOOKUP($Y56,#REF!,4,0),0),IFERROR(VLOOKUP($Y56,#REF!,4,0),0),IFERROR(VLOOKUP($Y56,#REF!,4,0),0),IFERROR(VLOOKUP($Y56,#REF!,4,0),0))</f>
        <v>0</v>
      </c>
      <c r="AC56" s="8">
        <f>SUM(IFERROR(VLOOKUP($Y56,#REF!,5,0),0),IFERROR(VLOOKUP($Y56,#REF!,5,0),0),IFERROR(VLOOKUP($Y56,#REF!,5,0),0),IFERROR(VLOOKUP($Y56,#REF!,5,0),0),IFERROR(VLOOKUP($Y56,#REF!,5,0),0),IFERROR(VLOOKUP($Y56,#REF!,5,0),0))</f>
        <v>0</v>
      </c>
      <c r="AD56" s="8">
        <f>SUM(IFERROR(VLOOKUP($Y56,#REF!,6,0),0),IFERROR(VLOOKUP($Y56,#REF!,6,0),0),IFERROR(VLOOKUP($Y56,#REF!,6,0),0),IFERROR(VLOOKUP($Y56,#REF!,6,0),0),IFERROR(VLOOKUP($Y56,#REF!,6,0),IFERROR(VLOOKUP($Y56,#REF!,6,0),0)))</f>
        <v>0</v>
      </c>
      <c r="AE56" s="8">
        <f>IFERROR(VLOOKUP($Y56,#REF!,7,0),0)</f>
        <v>0</v>
      </c>
      <c r="AF56" s="8">
        <f>IFERROR(VLOOKUP($Y56,#REF!,8,0),0)</f>
        <v>0</v>
      </c>
      <c r="AG56" s="8">
        <f>IFERROR(VLOOKUP($Y56,#REF!,9,0),0)</f>
        <v>0</v>
      </c>
      <c r="AH56" s="8">
        <f>SUM(IFERROR(VLOOKUP($Y56,#REF!,7,0),0),IFERROR(VLOOKUP($Y56,#REF!,7,0),0),IFERROR(VLOOKUP($Y56,#REF!,10,0),0),IFERROR(VLOOKUP($Y56,#REF!,7,0),0),IFERROR(VLOOKUP($Y56,#REF!,7,0),0),IFERROR(VLOOKUP($Y56,#REF!,7,0),0))</f>
        <v>0</v>
      </c>
      <c r="AI56" s="8">
        <f>SUM(IFERROR(VLOOKUP($Y56,#REF!,8,0),0),IFERROR(VLOOKUP($Y56,#REF!,8,0),0),IFERROR(VLOOKUP($Y56,#REF!,11,0),0),IFERROR(VLOOKUP($Y56,#REF!,8,0),0),IFERROR(VLOOKUP($Y56,#REF!,8,0),0),IFERROR(VLOOKUP($Y56,#REF!,8,0),0))</f>
        <v>0</v>
      </c>
      <c r="AJ56" s="8">
        <f>SUM(IFERROR(VLOOKUP($Y56,#REF!,9,0),0),IFERROR(VLOOKUP($Y56,#REF!,9,0),0),IFERROR(VLOOKUP($Y56,#REF!,12,0),0),IFERROR(VLOOKUP($Y56,#REF!,9,0),0),IFERROR(VLOOKUP($Y56,#REF!,9,0),0),IFERROR(VLOOKUP($Y56,#REF!,9,0),0))</f>
        <v>0</v>
      </c>
      <c r="AK56" s="8">
        <f>SUM(IFERROR(VLOOKUP($Y56,#REF!,10,0),0),IFERROR(VLOOKUP($Y56,#REF!,10,0),0),IFERROR(VLOOKUP($Y56,#REF!,13,0),0),IFERROR(VLOOKUP($Y56,#REF!,10,0),0),IFERROR(VLOOKUP($Y56,#REF!,10,0),0),IFERROR(VLOOKUP($Y56,#REF!,10,0),0))</f>
        <v>0</v>
      </c>
      <c r="AL56" s="8">
        <f>SUM(IFERROR(VLOOKUP($Y56,#REF!,11,0),0),IFERROR(VLOOKUP($Y56,#REF!,11,0),0),IFERROR(VLOOKUP($Y56,#REF!,14,0),0),IFERROR(VLOOKUP($Y56,#REF!,11,0),0),IFERROR(VLOOKUP($Y56,#REF!,11,0),0),IFERROR(VLOOKUP($Y56,#REF!,11,0),0))</f>
        <v>0</v>
      </c>
      <c r="AM56" s="8">
        <f>SUM(IFERROR(VLOOKUP($Y56,#REF!,12,0),0),IFERROR(VLOOKUP($Y56,#REF!,12,0),0),IFERROR(VLOOKUP($Y56,#REF!,15,0),0),IFERROR(VLOOKUP($Y56,#REF!,12,0),0),IFERROR(VLOOKUP($Y56,#REF!,12,0),0),IFERROR(VLOOKUP($Y56,#REF!,12,0),0))</f>
        <v>0</v>
      </c>
      <c r="AN56" s="8">
        <f>SUM(IFERROR(VLOOKUP($Y56,#REF!,13,0),0),IFERROR(VLOOKUP($Y56,#REF!,13,0),0),IFERROR(VLOOKUP($Y56,#REF!,16,0),0),IFERROR(VLOOKUP($Y56,#REF!,13,0),0),IFERROR(VLOOKUP($Y56,#REF!,13,0),0),IFERROR(VLOOKUP($Y56,#REF!,13,0),0))</f>
        <v>0</v>
      </c>
      <c r="AO56" s="8">
        <f>SUM(IFERROR(VLOOKUP($Y56,#REF!,14,0),0),IFERROR(VLOOKUP($Y56,#REF!,14,0),0),IFERROR(VLOOKUP($Y56,#REF!,17,0),0),IFERROR(VLOOKUP($Y56,#REF!,14,0),0),IFERROR(VLOOKUP($Y56,#REF!,14,0),0),IFERROR(VLOOKUP($Y56,#REF!,14,0),0))</f>
        <v>0</v>
      </c>
      <c r="AP56" s="8">
        <f>SUM(IFERROR(VLOOKUP($Y56,#REF!,15,0),0),IFERROR(VLOOKUP($Y56,#REF!,15,0),0),IFERROR(VLOOKUP($Y56,#REF!,18,0),0),IFERROR(VLOOKUP($Y56,#REF!,15,0),0),IFERROR(VLOOKUP($Y56,#REF!,15,0),0),IFERROR(VLOOKUP($Y56,#REF!,15,0),0))</f>
        <v>0</v>
      </c>
      <c r="AQ56" s="8">
        <f t="shared" si="14"/>
        <v>0</v>
      </c>
      <c r="AR56" s="14">
        <f>SUM(IFERROR(VLOOKUP($Y56,#REF!,17,0),0),IFERROR(VLOOKUP($Y56,#REF!,17,0),0),IFERROR(VLOOKUP($Y56,#REF!,20,0),0),IFERROR(VLOOKUP($Y56,#REF!,17,0),0),IFERROR(VLOOKUP($Y56,#REF!,17,0),0),IFERROR(VLOOKUP($Y56,#REF!,17,0),0))</f>
        <v>0</v>
      </c>
      <c r="AS56" s="14">
        <f>SUM(IFERROR(VLOOKUP($Y56,#REF!,18,0),0),IFERROR(VLOOKUP($Y56,#REF!,18,0),0),IFERROR(VLOOKUP($Y56,#REF!,21,0),0),IFERROR(VLOOKUP($Y56,#REF!,18,0),0),IFERROR(VLOOKUP($Y56,#REF!,18,0),0),IFERROR(VLOOKUP($Y56,#REF!,18,0),0))</f>
        <v>0</v>
      </c>
      <c r="AT56" s="14">
        <f t="shared" si="15"/>
        <v>0</v>
      </c>
    </row>
    <row r="57" spans="25:46" x14ac:dyDescent="0.55000000000000004">
      <c r="Y57" s="8">
        <f>合計!T43</f>
        <v>3130</v>
      </c>
      <c r="Z57" s="8" t="str">
        <f>合計!U43</f>
        <v>河野　真希</v>
      </c>
      <c r="AA57" s="8">
        <f>SUM(IFERROR(VLOOKUP($Y57,#REF!,3,0),0),IFERROR(VLOOKUP($Y57,#REF!,3,0),0),IFERROR(VLOOKUP($Y57,#REF!,3,0),0),IFERROR(VLOOKUP($Y57,#REF!,3,0),0),IFERROR(VLOOKUP($Y57,#REF!,3,0),0),IFERROR(VLOOKUP($Y57,#REF!,3,0),0))</f>
        <v>0</v>
      </c>
      <c r="AB57" s="8">
        <f>SUM(IFERROR(VLOOKUP($Y57,#REF!,4,0),0),IFERROR(VLOOKUP($Y57,#REF!,4,0),0),IFERROR(VLOOKUP($Y57,#REF!,4,0),0),IFERROR(VLOOKUP($Y57,#REF!,4,0),0),IFERROR(VLOOKUP($Y57,#REF!,4,0),0),IFERROR(VLOOKUP($Y57,#REF!,4,0),0))</f>
        <v>0</v>
      </c>
      <c r="AC57" s="8">
        <f>SUM(IFERROR(VLOOKUP($Y57,#REF!,5,0),0),IFERROR(VLOOKUP($Y57,#REF!,5,0),0),IFERROR(VLOOKUP($Y57,#REF!,5,0),0),IFERROR(VLOOKUP($Y57,#REF!,5,0),0),IFERROR(VLOOKUP($Y57,#REF!,5,0),0),IFERROR(VLOOKUP($Y57,#REF!,5,0),0))</f>
        <v>0</v>
      </c>
      <c r="AD57" s="8">
        <f>SUM(IFERROR(VLOOKUP($Y57,#REF!,6,0),0),IFERROR(VLOOKUP($Y57,#REF!,6,0),0),IFERROR(VLOOKUP($Y57,#REF!,6,0),0),IFERROR(VLOOKUP($Y57,#REF!,6,0),0),IFERROR(VLOOKUP($Y57,#REF!,6,0),IFERROR(VLOOKUP($Y57,#REF!,6,0),0)))</f>
        <v>0</v>
      </c>
      <c r="AE57" s="8">
        <f>IFERROR(VLOOKUP($Y57,#REF!,7,0),0)</f>
        <v>0</v>
      </c>
      <c r="AF57" s="8">
        <f>IFERROR(VLOOKUP($Y57,#REF!,8,0),0)</f>
        <v>0</v>
      </c>
      <c r="AG57" s="8">
        <f>IFERROR(VLOOKUP($Y57,#REF!,9,0),0)</f>
        <v>0</v>
      </c>
      <c r="AH57" s="8">
        <f>SUM(IFERROR(VLOOKUP($Y57,#REF!,7,0),0),IFERROR(VLOOKUP($Y57,#REF!,7,0),0),IFERROR(VLOOKUP($Y57,#REF!,10,0),0),IFERROR(VLOOKUP($Y57,#REF!,7,0),0),IFERROR(VLOOKUP($Y57,#REF!,7,0),0),IFERROR(VLOOKUP($Y57,#REF!,7,0),0))</f>
        <v>0</v>
      </c>
      <c r="AI57" s="8">
        <f>SUM(IFERROR(VLOOKUP($Y57,#REF!,8,0),0),IFERROR(VLOOKUP($Y57,#REF!,8,0),0),IFERROR(VLOOKUP($Y57,#REF!,11,0),0),IFERROR(VLOOKUP($Y57,#REF!,8,0),0),IFERROR(VLOOKUP($Y57,#REF!,8,0),0),IFERROR(VLOOKUP($Y57,#REF!,8,0),0))</f>
        <v>0</v>
      </c>
      <c r="AJ57" s="8">
        <f>SUM(IFERROR(VLOOKUP($Y57,#REF!,9,0),0),IFERROR(VLOOKUP($Y57,#REF!,9,0),0),IFERROR(VLOOKUP($Y57,#REF!,12,0),0),IFERROR(VLOOKUP($Y57,#REF!,9,0),0),IFERROR(VLOOKUP($Y57,#REF!,9,0),0),IFERROR(VLOOKUP($Y57,#REF!,9,0),0))</f>
        <v>0</v>
      </c>
      <c r="AK57" s="8">
        <f>SUM(IFERROR(VLOOKUP($Y57,#REF!,10,0),0),IFERROR(VLOOKUP($Y57,#REF!,10,0),0),IFERROR(VLOOKUP($Y57,#REF!,13,0),0),IFERROR(VLOOKUP($Y57,#REF!,10,0),0),IFERROR(VLOOKUP($Y57,#REF!,10,0),0),IFERROR(VLOOKUP($Y57,#REF!,10,0),0))</f>
        <v>0</v>
      </c>
      <c r="AL57" s="8">
        <f>SUM(IFERROR(VLOOKUP($Y57,#REF!,11,0),0),IFERROR(VLOOKUP($Y57,#REF!,11,0),0),IFERROR(VLOOKUP($Y57,#REF!,14,0),0),IFERROR(VLOOKUP($Y57,#REF!,11,0),0),IFERROR(VLOOKUP($Y57,#REF!,11,0),0),IFERROR(VLOOKUP($Y57,#REF!,11,0),0))</f>
        <v>0</v>
      </c>
      <c r="AM57" s="8">
        <f>SUM(IFERROR(VLOOKUP($Y57,#REF!,12,0),0),IFERROR(VLOOKUP($Y57,#REF!,12,0),0),IFERROR(VLOOKUP($Y57,#REF!,15,0),0),IFERROR(VLOOKUP($Y57,#REF!,12,0),0),IFERROR(VLOOKUP($Y57,#REF!,12,0),0),IFERROR(VLOOKUP($Y57,#REF!,12,0),0))</f>
        <v>0</v>
      </c>
      <c r="AN57" s="8">
        <f>SUM(IFERROR(VLOOKUP($Y57,#REF!,13,0),0),IFERROR(VLOOKUP($Y57,#REF!,13,0),0),IFERROR(VLOOKUP($Y57,#REF!,16,0),0),IFERROR(VLOOKUP($Y57,#REF!,13,0),0),IFERROR(VLOOKUP($Y57,#REF!,13,0),0),IFERROR(VLOOKUP($Y57,#REF!,13,0),0))</f>
        <v>0</v>
      </c>
      <c r="AO57" s="8">
        <f>SUM(IFERROR(VLOOKUP($Y57,#REF!,14,0),0),IFERROR(VLOOKUP($Y57,#REF!,14,0),0),IFERROR(VLOOKUP($Y57,#REF!,17,0),0),IFERROR(VLOOKUP($Y57,#REF!,14,0),0),IFERROR(VLOOKUP($Y57,#REF!,14,0),0),IFERROR(VLOOKUP($Y57,#REF!,14,0),0))</f>
        <v>0</v>
      </c>
      <c r="AP57" s="8">
        <f>SUM(IFERROR(VLOOKUP($Y57,#REF!,15,0),0),IFERROR(VLOOKUP($Y57,#REF!,15,0),0),IFERROR(VLOOKUP($Y57,#REF!,18,0),0),IFERROR(VLOOKUP($Y57,#REF!,15,0),0),IFERROR(VLOOKUP($Y57,#REF!,15,0),0),IFERROR(VLOOKUP($Y57,#REF!,15,0),0))</f>
        <v>0</v>
      </c>
      <c r="AQ57" s="8">
        <f t="shared" si="14"/>
        <v>0</v>
      </c>
      <c r="AR57" s="14">
        <f>SUM(IFERROR(VLOOKUP($Y57,#REF!,17,0),0),IFERROR(VLOOKUP($Y57,#REF!,17,0),0),IFERROR(VLOOKUP($Y57,#REF!,20,0),0),IFERROR(VLOOKUP($Y57,#REF!,17,0),0),IFERROR(VLOOKUP($Y57,#REF!,17,0),0),IFERROR(VLOOKUP($Y57,#REF!,17,0),0))</f>
        <v>0</v>
      </c>
      <c r="AS57" s="14">
        <f>SUM(IFERROR(VLOOKUP($Y57,#REF!,18,0),0),IFERROR(VLOOKUP($Y57,#REF!,18,0),0),IFERROR(VLOOKUP($Y57,#REF!,21,0),0),IFERROR(VLOOKUP($Y57,#REF!,18,0),0),IFERROR(VLOOKUP($Y57,#REF!,18,0),0),IFERROR(VLOOKUP($Y57,#REF!,18,0),0))</f>
        <v>0</v>
      </c>
      <c r="AT57" s="14">
        <f t="shared" si="15"/>
        <v>0</v>
      </c>
    </row>
    <row r="58" spans="25:46" x14ac:dyDescent="0.55000000000000004">
      <c r="Y58" s="8">
        <f>合計!T44</f>
        <v>3132</v>
      </c>
      <c r="Z58" s="8" t="str">
        <f>合計!U44</f>
        <v>宮下　小夏</v>
      </c>
      <c r="AA58" s="8">
        <f>SUM(IFERROR(VLOOKUP($Y58,#REF!,3,0),0),IFERROR(VLOOKUP($Y58,#REF!,3,0),0),IFERROR(VLOOKUP($Y58,#REF!,3,0),0),IFERROR(VLOOKUP($Y58,#REF!,3,0),0),IFERROR(VLOOKUP($Y58,#REF!,3,0),0),IFERROR(VLOOKUP($Y58,#REF!,3,0),0))</f>
        <v>0</v>
      </c>
      <c r="AB58" s="8">
        <f>SUM(IFERROR(VLOOKUP($Y58,#REF!,4,0),0),IFERROR(VLOOKUP($Y58,#REF!,4,0),0),IFERROR(VLOOKUP($Y58,#REF!,4,0),0),IFERROR(VLOOKUP($Y58,#REF!,4,0),0),IFERROR(VLOOKUP($Y58,#REF!,4,0),0),IFERROR(VLOOKUP($Y58,#REF!,4,0),0))</f>
        <v>0</v>
      </c>
      <c r="AC58" s="8">
        <f>SUM(IFERROR(VLOOKUP($Y58,#REF!,5,0),0),IFERROR(VLOOKUP($Y58,#REF!,5,0),0),IFERROR(VLOOKUP($Y58,#REF!,5,0),0),IFERROR(VLOOKUP($Y58,#REF!,5,0),0),IFERROR(VLOOKUP($Y58,#REF!,5,0),0),IFERROR(VLOOKUP($Y58,#REF!,5,0),0))</f>
        <v>0</v>
      </c>
      <c r="AD58" s="8">
        <f>SUM(IFERROR(VLOOKUP($Y58,#REF!,6,0),0),IFERROR(VLOOKUP($Y58,#REF!,6,0),0),IFERROR(VLOOKUP($Y58,#REF!,6,0),0),IFERROR(VLOOKUP($Y58,#REF!,6,0),0),IFERROR(VLOOKUP($Y58,#REF!,6,0),IFERROR(VLOOKUP($Y58,#REF!,6,0),0)))</f>
        <v>0</v>
      </c>
      <c r="AE58" s="8">
        <f>IFERROR(VLOOKUP($Y58,#REF!,7,0),0)</f>
        <v>0</v>
      </c>
      <c r="AF58" s="8">
        <f>IFERROR(VLOOKUP($Y58,#REF!,8,0),0)</f>
        <v>0</v>
      </c>
      <c r="AG58" s="8">
        <f>IFERROR(VLOOKUP($Y58,#REF!,9,0),0)</f>
        <v>0</v>
      </c>
      <c r="AH58" s="8">
        <f>SUM(IFERROR(VLOOKUP($Y58,#REF!,7,0),0),IFERROR(VLOOKUP($Y58,#REF!,7,0),0),IFERROR(VLOOKUP($Y58,#REF!,10,0),0),IFERROR(VLOOKUP($Y58,#REF!,7,0),0),IFERROR(VLOOKUP($Y58,#REF!,7,0),0),IFERROR(VLOOKUP($Y58,#REF!,7,0),0))</f>
        <v>0</v>
      </c>
      <c r="AI58" s="8">
        <f>SUM(IFERROR(VLOOKUP($Y58,#REF!,8,0),0),IFERROR(VLOOKUP($Y58,#REF!,8,0),0),IFERROR(VLOOKUP($Y58,#REF!,11,0),0),IFERROR(VLOOKUP($Y58,#REF!,8,0),0),IFERROR(VLOOKUP($Y58,#REF!,8,0),0),IFERROR(VLOOKUP($Y58,#REF!,8,0),0))</f>
        <v>0</v>
      </c>
      <c r="AJ58" s="8">
        <f>SUM(IFERROR(VLOOKUP($Y58,#REF!,9,0),0),IFERROR(VLOOKUP($Y58,#REF!,9,0),0),IFERROR(VLOOKUP($Y58,#REF!,12,0),0),IFERROR(VLOOKUP($Y58,#REF!,9,0),0),IFERROR(VLOOKUP($Y58,#REF!,9,0),0),IFERROR(VLOOKUP($Y58,#REF!,9,0),0))</f>
        <v>0</v>
      </c>
      <c r="AK58" s="8">
        <f>SUM(IFERROR(VLOOKUP($Y58,#REF!,10,0),0),IFERROR(VLOOKUP($Y58,#REF!,10,0),0),IFERROR(VLOOKUP($Y58,#REF!,13,0),0),IFERROR(VLOOKUP($Y58,#REF!,10,0),0),IFERROR(VLOOKUP($Y58,#REF!,10,0),0),IFERROR(VLOOKUP($Y58,#REF!,10,0),0))</f>
        <v>0</v>
      </c>
      <c r="AL58" s="8">
        <f>SUM(IFERROR(VLOOKUP($Y58,#REF!,11,0),0),IFERROR(VLOOKUP($Y58,#REF!,11,0),0),IFERROR(VLOOKUP($Y58,#REF!,14,0),0),IFERROR(VLOOKUP($Y58,#REF!,11,0),0),IFERROR(VLOOKUP($Y58,#REF!,11,0),0),IFERROR(VLOOKUP($Y58,#REF!,11,0),0))</f>
        <v>0</v>
      </c>
      <c r="AM58" s="8">
        <f>SUM(IFERROR(VLOOKUP($Y58,#REF!,12,0),0),IFERROR(VLOOKUP($Y58,#REF!,12,0),0),IFERROR(VLOOKUP($Y58,#REF!,15,0),0),IFERROR(VLOOKUP($Y58,#REF!,12,0),0),IFERROR(VLOOKUP($Y58,#REF!,12,0),0),IFERROR(VLOOKUP($Y58,#REF!,12,0),0))</f>
        <v>0</v>
      </c>
      <c r="AN58" s="8">
        <f>SUM(IFERROR(VLOOKUP($Y58,#REF!,13,0),0),IFERROR(VLOOKUP($Y58,#REF!,13,0),0),IFERROR(VLOOKUP($Y58,#REF!,16,0),0),IFERROR(VLOOKUP($Y58,#REF!,13,0),0),IFERROR(VLOOKUP($Y58,#REF!,13,0),0),IFERROR(VLOOKUP($Y58,#REF!,13,0),0))</f>
        <v>0</v>
      </c>
      <c r="AO58" s="8">
        <f>SUM(IFERROR(VLOOKUP($Y58,#REF!,14,0),0),IFERROR(VLOOKUP($Y58,#REF!,14,0),0),IFERROR(VLOOKUP($Y58,#REF!,17,0),0),IFERROR(VLOOKUP($Y58,#REF!,14,0),0),IFERROR(VLOOKUP($Y58,#REF!,14,0),0),IFERROR(VLOOKUP($Y58,#REF!,14,0),0))</f>
        <v>0</v>
      </c>
      <c r="AP58" s="8">
        <f>SUM(IFERROR(VLOOKUP($Y58,#REF!,15,0),0),IFERROR(VLOOKUP($Y58,#REF!,15,0),0),IFERROR(VLOOKUP($Y58,#REF!,18,0),0),IFERROR(VLOOKUP($Y58,#REF!,15,0),0),IFERROR(VLOOKUP($Y58,#REF!,15,0),0),IFERROR(VLOOKUP($Y58,#REF!,15,0),0))</f>
        <v>0</v>
      </c>
      <c r="AQ58" s="8">
        <f t="shared" si="14"/>
        <v>0</v>
      </c>
      <c r="AR58" s="14">
        <f>SUM(IFERROR(VLOOKUP($Y58,#REF!,17,0),0),IFERROR(VLOOKUP($Y58,#REF!,17,0),0),IFERROR(VLOOKUP($Y58,#REF!,20,0),0),IFERROR(VLOOKUP($Y58,#REF!,17,0),0),IFERROR(VLOOKUP($Y58,#REF!,17,0),0),IFERROR(VLOOKUP($Y58,#REF!,17,0),0))</f>
        <v>0</v>
      </c>
      <c r="AS58" s="14">
        <f>SUM(IFERROR(VLOOKUP($Y58,#REF!,18,0),0),IFERROR(VLOOKUP($Y58,#REF!,18,0),0),IFERROR(VLOOKUP($Y58,#REF!,21,0),0),IFERROR(VLOOKUP($Y58,#REF!,18,0),0),IFERROR(VLOOKUP($Y58,#REF!,18,0),0),IFERROR(VLOOKUP($Y58,#REF!,18,0),0))</f>
        <v>0</v>
      </c>
      <c r="AT58" s="14">
        <f t="shared" si="15"/>
        <v>0</v>
      </c>
    </row>
    <row r="59" spans="25:46" x14ac:dyDescent="0.55000000000000004">
      <c r="Y59" s="8">
        <f>合計!T45</f>
        <v>3133</v>
      </c>
      <c r="Z59" s="8" t="str">
        <f>合計!U45</f>
        <v>長井　亜衣</v>
      </c>
      <c r="AA59" s="8">
        <f>SUM(IFERROR(VLOOKUP($Y59,#REF!,3,0),0),IFERROR(VLOOKUP($Y59,#REF!,3,0),0),IFERROR(VLOOKUP($Y59,#REF!,3,0),0),IFERROR(VLOOKUP($Y59,#REF!,3,0),0),IFERROR(VLOOKUP($Y59,#REF!,3,0),0),IFERROR(VLOOKUP($Y59,#REF!,3,0),0))</f>
        <v>0</v>
      </c>
      <c r="AB59" s="8">
        <f>SUM(IFERROR(VLOOKUP($Y59,#REF!,4,0),0),IFERROR(VLOOKUP($Y59,#REF!,4,0),0),IFERROR(VLOOKUP($Y59,#REF!,4,0),0),IFERROR(VLOOKUP($Y59,#REF!,4,0),0),IFERROR(VLOOKUP($Y59,#REF!,4,0),0),IFERROR(VLOOKUP($Y59,#REF!,4,0),0))</f>
        <v>0</v>
      </c>
      <c r="AC59" s="8">
        <f>SUM(IFERROR(VLOOKUP($Y59,#REF!,5,0),0),IFERROR(VLOOKUP($Y59,#REF!,5,0),0),IFERROR(VLOOKUP($Y59,#REF!,5,0),0),IFERROR(VLOOKUP($Y59,#REF!,5,0),0),IFERROR(VLOOKUP($Y59,#REF!,5,0),0),IFERROR(VLOOKUP($Y59,#REF!,5,0),0))</f>
        <v>0</v>
      </c>
      <c r="AD59" s="8">
        <f>SUM(IFERROR(VLOOKUP($Y59,#REF!,6,0),0),IFERROR(VLOOKUP($Y59,#REF!,6,0),0),IFERROR(VLOOKUP($Y59,#REF!,6,0),0),IFERROR(VLOOKUP($Y59,#REF!,6,0),0),IFERROR(VLOOKUP($Y59,#REF!,6,0),IFERROR(VLOOKUP($Y59,#REF!,6,0),0)))</f>
        <v>0</v>
      </c>
      <c r="AE59" s="8">
        <f>IFERROR(VLOOKUP($Y59,#REF!,7,0),0)</f>
        <v>0</v>
      </c>
      <c r="AF59" s="8">
        <f>IFERROR(VLOOKUP($Y59,#REF!,8,0),0)</f>
        <v>0</v>
      </c>
      <c r="AG59" s="8">
        <f>IFERROR(VLOOKUP($Y59,#REF!,9,0),0)</f>
        <v>0</v>
      </c>
      <c r="AH59" s="8">
        <f>SUM(IFERROR(VLOOKUP($Y59,#REF!,7,0),0),IFERROR(VLOOKUP($Y59,#REF!,7,0),0),IFERROR(VLOOKUP($Y59,#REF!,10,0),0),IFERROR(VLOOKUP($Y59,#REF!,7,0),0),IFERROR(VLOOKUP($Y59,#REF!,7,0),0),IFERROR(VLOOKUP($Y59,#REF!,7,0),0))</f>
        <v>0</v>
      </c>
      <c r="AI59" s="8">
        <f>SUM(IFERROR(VLOOKUP($Y59,#REF!,8,0),0),IFERROR(VLOOKUP($Y59,#REF!,8,0),0),IFERROR(VLOOKUP($Y59,#REF!,11,0),0),IFERROR(VLOOKUP($Y59,#REF!,8,0),0),IFERROR(VLOOKUP($Y59,#REF!,8,0),0),IFERROR(VLOOKUP($Y59,#REF!,8,0),0))</f>
        <v>0</v>
      </c>
      <c r="AJ59" s="8">
        <f>SUM(IFERROR(VLOOKUP($Y59,#REF!,9,0),0),IFERROR(VLOOKUP($Y59,#REF!,9,0),0),IFERROR(VLOOKUP($Y59,#REF!,12,0),0),IFERROR(VLOOKUP($Y59,#REF!,9,0),0),IFERROR(VLOOKUP($Y59,#REF!,9,0),0),IFERROR(VLOOKUP($Y59,#REF!,9,0),0))</f>
        <v>0</v>
      </c>
      <c r="AK59" s="8">
        <f>SUM(IFERROR(VLOOKUP($Y59,#REF!,10,0),0),IFERROR(VLOOKUP($Y59,#REF!,10,0),0),IFERROR(VLOOKUP($Y59,#REF!,13,0),0),IFERROR(VLOOKUP($Y59,#REF!,10,0),0),IFERROR(VLOOKUP($Y59,#REF!,10,0),0),IFERROR(VLOOKUP($Y59,#REF!,10,0),0))</f>
        <v>0</v>
      </c>
      <c r="AL59" s="8">
        <f>SUM(IFERROR(VLOOKUP($Y59,#REF!,11,0),0),IFERROR(VLOOKUP($Y59,#REF!,11,0),0),IFERROR(VLOOKUP($Y59,#REF!,14,0),0),IFERROR(VLOOKUP($Y59,#REF!,11,0),0),IFERROR(VLOOKUP($Y59,#REF!,11,0),0),IFERROR(VLOOKUP($Y59,#REF!,11,0),0))</f>
        <v>0</v>
      </c>
      <c r="AM59" s="8">
        <f>SUM(IFERROR(VLOOKUP($Y59,#REF!,12,0),0),IFERROR(VLOOKUP($Y59,#REF!,12,0),0),IFERROR(VLOOKUP($Y59,#REF!,15,0),0),IFERROR(VLOOKUP($Y59,#REF!,12,0),0),IFERROR(VLOOKUP($Y59,#REF!,12,0),0),IFERROR(VLOOKUP($Y59,#REF!,12,0),0))</f>
        <v>0</v>
      </c>
      <c r="AN59" s="8">
        <f>SUM(IFERROR(VLOOKUP($Y59,#REF!,13,0),0),IFERROR(VLOOKUP($Y59,#REF!,13,0),0),IFERROR(VLOOKUP($Y59,#REF!,16,0),0),IFERROR(VLOOKUP($Y59,#REF!,13,0),0),IFERROR(VLOOKUP($Y59,#REF!,13,0),0),IFERROR(VLOOKUP($Y59,#REF!,13,0),0))</f>
        <v>0</v>
      </c>
      <c r="AO59" s="8">
        <f>SUM(IFERROR(VLOOKUP($Y59,#REF!,14,0),0),IFERROR(VLOOKUP($Y59,#REF!,14,0),0),IFERROR(VLOOKUP($Y59,#REF!,17,0),0),IFERROR(VLOOKUP($Y59,#REF!,14,0),0),IFERROR(VLOOKUP($Y59,#REF!,14,0),0),IFERROR(VLOOKUP($Y59,#REF!,14,0),0))</f>
        <v>0</v>
      </c>
      <c r="AP59" s="8">
        <f>SUM(IFERROR(VLOOKUP($Y59,#REF!,15,0),0),IFERROR(VLOOKUP($Y59,#REF!,15,0),0),IFERROR(VLOOKUP($Y59,#REF!,18,0),0),IFERROR(VLOOKUP($Y59,#REF!,15,0),0),IFERROR(VLOOKUP($Y59,#REF!,15,0),0),IFERROR(VLOOKUP($Y59,#REF!,15,0),0))</f>
        <v>0</v>
      </c>
      <c r="AQ59" s="8">
        <f t="shared" si="14"/>
        <v>0</v>
      </c>
      <c r="AR59" s="14">
        <f>SUM(IFERROR(VLOOKUP($Y59,#REF!,17,0),0),IFERROR(VLOOKUP($Y59,#REF!,17,0),0),IFERROR(VLOOKUP($Y59,#REF!,20,0),0),IFERROR(VLOOKUP($Y59,#REF!,17,0),0),IFERROR(VLOOKUP($Y59,#REF!,17,0),0),IFERROR(VLOOKUP($Y59,#REF!,17,0),0))</f>
        <v>0</v>
      </c>
      <c r="AS59" s="14">
        <f>SUM(IFERROR(VLOOKUP($Y59,#REF!,18,0),0),IFERROR(VLOOKUP($Y59,#REF!,18,0),0),IFERROR(VLOOKUP($Y59,#REF!,21,0),0),IFERROR(VLOOKUP($Y59,#REF!,18,0),0),IFERROR(VLOOKUP($Y59,#REF!,18,0),0),IFERROR(VLOOKUP($Y59,#REF!,18,0),0))</f>
        <v>0</v>
      </c>
      <c r="AT59" s="14">
        <f t="shared" si="15"/>
        <v>0</v>
      </c>
    </row>
    <row r="60" spans="25:46" x14ac:dyDescent="0.55000000000000004">
      <c r="Y60" s="8">
        <f>合計!T46</f>
        <v>4003</v>
      </c>
      <c r="Z60" s="8" t="str">
        <f>合計!U46</f>
        <v>CSなし</v>
      </c>
      <c r="AA60" s="8">
        <f>SUM(IFERROR(VLOOKUP($Y60,#REF!,3,0),0),IFERROR(VLOOKUP($Y60,#REF!,3,0),0),IFERROR(VLOOKUP($Y60,#REF!,3,0),0),IFERROR(VLOOKUP($Y60,#REF!,3,0),0),IFERROR(VLOOKUP($Y60,#REF!,3,0),0),IFERROR(VLOOKUP($Y60,#REF!,3,0),0))</f>
        <v>0</v>
      </c>
      <c r="AB60" s="8">
        <f>SUM(IFERROR(VLOOKUP($Y60,#REF!,4,0),0),IFERROR(VLOOKUP($Y60,#REF!,4,0),0),IFERROR(VLOOKUP($Y60,#REF!,4,0),0),IFERROR(VLOOKUP($Y60,#REF!,4,0),0),IFERROR(VLOOKUP($Y60,#REF!,4,0),0),IFERROR(VLOOKUP($Y60,#REF!,4,0),0))</f>
        <v>0</v>
      </c>
      <c r="AC60" s="8">
        <f>SUM(IFERROR(VLOOKUP($Y60,#REF!,5,0),0),IFERROR(VLOOKUP($Y60,#REF!,5,0),0),IFERROR(VLOOKUP($Y60,#REF!,5,0),0),IFERROR(VLOOKUP($Y60,#REF!,5,0),0),IFERROR(VLOOKUP($Y60,#REF!,5,0),0),IFERROR(VLOOKUP($Y60,#REF!,5,0),0))</f>
        <v>0</v>
      </c>
      <c r="AD60" s="8">
        <f>SUM(IFERROR(VLOOKUP($Y60,#REF!,6,0),0),IFERROR(VLOOKUP($Y60,#REF!,6,0),0),IFERROR(VLOOKUP($Y60,#REF!,6,0),0),IFERROR(VLOOKUP($Y60,#REF!,6,0),0),IFERROR(VLOOKUP($Y60,#REF!,6,0),IFERROR(VLOOKUP($Y60,#REF!,6,0),0)))</f>
        <v>0</v>
      </c>
      <c r="AE60" s="8">
        <f>IFERROR(VLOOKUP($Y60,#REF!,7,0),0)</f>
        <v>0</v>
      </c>
      <c r="AF60" s="8">
        <f>IFERROR(VLOOKUP($Y60,#REF!,8,0),0)</f>
        <v>0</v>
      </c>
      <c r="AG60" s="8">
        <f>IFERROR(VLOOKUP($Y60,#REF!,9,0),0)</f>
        <v>0</v>
      </c>
      <c r="AH60" s="8">
        <f>SUM(IFERROR(VLOOKUP($Y60,#REF!,7,0),0),IFERROR(VLOOKUP($Y60,#REF!,7,0),0),IFERROR(VLOOKUP($Y60,#REF!,10,0),0),IFERROR(VLOOKUP($Y60,#REF!,7,0),0),IFERROR(VLOOKUP($Y60,#REF!,7,0),0),IFERROR(VLOOKUP($Y60,#REF!,7,0),0))</f>
        <v>0</v>
      </c>
      <c r="AI60" s="8">
        <f>SUM(IFERROR(VLOOKUP($Y60,#REF!,8,0),0),IFERROR(VLOOKUP($Y60,#REF!,8,0),0),IFERROR(VLOOKUP($Y60,#REF!,11,0),0),IFERROR(VLOOKUP($Y60,#REF!,8,0),0),IFERROR(VLOOKUP($Y60,#REF!,8,0),0),IFERROR(VLOOKUP($Y60,#REF!,8,0),0))</f>
        <v>0</v>
      </c>
      <c r="AJ60" s="8">
        <f>SUM(IFERROR(VLOOKUP($Y60,#REF!,9,0),0),IFERROR(VLOOKUP($Y60,#REF!,9,0),0),IFERROR(VLOOKUP($Y60,#REF!,12,0),0),IFERROR(VLOOKUP($Y60,#REF!,9,0),0),IFERROR(VLOOKUP($Y60,#REF!,9,0),0),IFERROR(VLOOKUP($Y60,#REF!,9,0),0))</f>
        <v>0</v>
      </c>
      <c r="AK60" s="8">
        <f>SUM(IFERROR(VLOOKUP($Y60,#REF!,10,0),0),IFERROR(VLOOKUP($Y60,#REF!,10,0),0),IFERROR(VLOOKUP($Y60,#REF!,13,0),0),IFERROR(VLOOKUP($Y60,#REF!,10,0),0),IFERROR(VLOOKUP($Y60,#REF!,10,0),0),IFERROR(VLOOKUP($Y60,#REF!,10,0),0))</f>
        <v>0</v>
      </c>
      <c r="AL60" s="8">
        <f>SUM(IFERROR(VLOOKUP($Y60,#REF!,11,0),0),IFERROR(VLOOKUP($Y60,#REF!,11,0),0),IFERROR(VLOOKUP($Y60,#REF!,14,0),0),IFERROR(VLOOKUP($Y60,#REF!,11,0),0),IFERROR(VLOOKUP($Y60,#REF!,11,0),0),IFERROR(VLOOKUP($Y60,#REF!,11,0),0))</f>
        <v>0</v>
      </c>
      <c r="AM60" s="8">
        <f>SUM(IFERROR(VLOOKUP($Y60,#REF!,12,0),0),IFERROR(VLOOKUP($Y60,#REF!,12,0),0),IFERROR(VLOOKUP($Y60,#REF!,15,0),0),IFERROR(VLOOKUP($Y60,#REF!,12,0),0),IFERROR(VLOOKUP($Y60,#REF!,12,0),0),IFERROR(VLOOKUP($Y60,#REF!,12,0),0))</f>
        <v>0</v>
      </c>
      <c r="AN60" s="8">
        <f>SUM(IFERROR(VLOOKUP($Y60,#REF!,13,0),0),IFERROR(VLOOKUP($Y60,#REF!,13,0),0),IFERROR(VLOOKUP($Y60,#REF!,16,0),0),IFERROR(VLOOKUP($Y60,#REF!,13,0),0),IFERROR(VLOOKUP($Y60,#REF!,13,0),0),IFERROR(VLOOKUP($Y60,#REF!,13,0),0))</f>
        <v>0</v>
      </c>
      <c r="AO60" s="8">
        <f>SUM(IFERROR(VLOOKUP($Y60,#REF!,14,0),0),IFERROR(VLOOKUP($Y60,#REF!,14,0),0),IFERROR(VLOOKUP($Y60,#REF!,17,0),0),IFERROR(VLOOKUP($Y60,#REF!,14,0),0),IFERROR(VLOOKUP($Y60,#REF!,14,0),0),IFERROR(VLOOKUP($Y60,#REF!,14,0),0))</f>
        <v>0</v>
      </c>
      <c r="AP60" s="8">
        <f>SUM(IFERROR(VLOOKUP($Y60,#REF!,15,0),0),IFERROR(VLOOKUP($Y60,#REF!,15,0),0),IFERROR(VLOOKUP($Y60,#REF!,18,0),0),IFERROR(VLOOKUP($Y60,#REF!,15,0),0),IFERROR(VLOOKUP($Y60,#REF!,15,0),0),IFERROR(VLOOKUP($Y60,#REF!,15,0),0))</f>
        <v>0</v>
      </c>
      <c r="AQ60" s="8">
        <f t="shared" si="14"/>
        <v>0</v>
      </c>
      <c r="AR60" s="14">
        <f>SUM(IFERROR(VLOOKUP($Y60,#REF!,17,0),0),IFERROR(VLOOKUP($Y60,#REF!,17,0),0),IFERROR(VLOOKUP($Y60,#REF!,20,0),0),IFERROR(VLOOKUP($Y60,#REF!,17,0),0),IFERROR(VLOOKUP($Y60,#REF!,17,0),0),IFERROR(VLOOKUP($Y60,#REF!,17,0),0))</f>
        <v>0</v>
      </c>
      <c r="AS60" s="14">
        <f>SUM(IFERROR(VLOOKUP($Y60,#REF!,18,0),0),IFERROR(VLOOKUP($Y60,#REF!,18,0),0),IFERROR(VLOOKUP($Y60,#REF!,21,0),0),IFERROR(VLOOKUP($Y60,#REF!,18,0),0),IFERROR(VLOOKUP($Y60,#REF!,18,0),0),IFERROR(VLOOKUP($Y60,#REF!,18,0),0))</f>
        <v>0</v>
      </c>
      <c r="AT60" s="14">
        <f t="shared" si="15"/>
        <v>0</v>
      </c>
    </row>
  </sheetData>
  <phoneticPr fontId="2"/>
  <conditionalFormatting sqref="K3:V23">
    <cfRule type="cellIs" priority="176703" stopIfTrue="1" operator="equal">
      <formula>0</formula>
    </cfRule>
    <cfRule type="top10" dxfId="42" priority="176704" rank="1"/>
  </conditionalFormatting>
  <conditionalFormatting sqref="H3:J23">
    <cfRule type="cellIs" priority="176705" stopIfTrue="1" operator="equal">
      <formula>0</formula>
    </cfRule>
    <cfRule type="top10" dxfId="41" priority="176706" rank="1"/>
  </conditionalFormatting>
  <conditionalFormatting sqref="E3:E23">
    <cfRule type="cellIs" priority="176707" stopIfTrue="1" operator="equal">
      <formula>0</formula>
    </cfRule>
    <cfRule type="top10" dxfId="40" priority="176708" rank="1"/>
  </conditionalFormatting>
  <conditionalFormatting sqref="F3:G23 D3:D23">
    <cfRule type="cellIs" priority="176709" stopIfTrue="1" operator="equal">
      <formula>0</formula>
    </cfRule>
    <cfRule type="top10" dxfId="39" priority="176710" rank="1"/>
  </conditionalFormatting>
  <conditionalFormatting sqref="W3:W23">
    <cfRule type="cellIs" priority="176713" stopIfTrue="1" operator="equal">
      <formula>0</formula>
    </cfRule>
    <cfRule type="top10" dxfId="38" priority="176714" rank="1"/>
  </conditionalFormatting>
  <conditionalFormatting sqref="AT3:AT60">
    <cfRule type="cellIs" priority="176823" stopIfTrue="1" operator="equal">
      <formula>0</formula>
    </cfRule>
    <cfRule type="top10" dxfId="37" priority="176824" rank="1"/>
  </conditionalFormatting>
  <conditionalFormatting sqref="AC3:AC60">
    <cfRule type="cellIs" priority="176825" stopIfTrue="1" operator="equal">
      <formula>0</formula>
    </cfRule>
    <cfRule type="top10" dxfId="36" priority="176826" rank="1"/>
  </conditionalFormatting>
  <conditionalFormatting sqref="AB3:AB60">
    <cfRule type="cellIs" priority="176827" stopIfTrue="1" operator="equal">
      <formula>0</formula>
    </cfRule>
    <cfRule type="top10" dxfId="35" priority="176828" rank="1"/>
  </conditionalFormatting>
  <conditionalFormatting sqref="AA3:AA60">
    <cfRule type="cellIs" priority="176829" stopIfTrue="1" operator="equal">
      <formula>0</formula>
    </cfRule>
    <cfRule type="top10" dxfId="34" priority="176830" rank="1"/>
  </conditionalFormatting>
  <conditionalFormatting sqref="AD3:AG60">
    <cfRule type="cellIs" priority="176831" stopIfTrue="1" operator="equal">
      <formula>0</formula>
    </cfRule>
    <cfRule type="top10" dxfId="33" priority="176832" rank="1"/>
  </conditionalFormatting>
  <conditionalFormatting sqref="AH3:AH60">
    <cfRule type="cellIs" priority="176833" stopIfTrue="1" operator="equal">
      <formula>0</formula>
    </cfRule>
    <cfRule type="top10" dxfId="32" priority="176834" rank="1"/>
  </conditionalFormatting>
  <conditionalFormatting sqref="AI3:AI60">
    <cfRule type="cellIs" priority="176835" stopIfTrue="1" operator="equal">
      <formula>0</formula>
    </cfRule>
    <cfRule type="top10" dxfId="31" priority="176836" rank="1"/>
  </conditionalFormatting>
  <conditionalFormatting sqref="AJ3:AJ60">
    <cfRule type="cellIs" priority="176837" stopIfTrue="1" operator="equal">
      <formula>0</formula>
    </cfRule>
    <cfRule type="top10" dxfId="30" priority="176838" rank="1"/>
  </conditionalFormatting>
  <conditionalFormatting sqref="AK3:AK60">
    <cfRule type="cellIs" priority="176839" stopIfTrue="1" operator="equal">
      <formula>0</formula>
    </cfRule>
    <cfRule type="top10" dxfId="29" priority="176840" rank="1"/>
  </conditionalFormatting>
  <conditionalFormatting sqref="AL3:AL60">
    <cfRule type="cellIs" priority="176841" stopIfTrue="1" operator="equal">
      <formula>0</formula>
    </cfRule>
    <cfRule type="top10" dxfId="28" priority="176842" rank="1"/>
  </conditionalFormatting>
  <conditionalFormatting sqref="AM3:AP60">
    <cfRule type="cellIs" priority="176843" stopIfTrue="1" operator="equal">
      <formula>0</formula>
    </cfRule>
    <cfRule type="top10" dxfId="27" priority="176844" rank="1"/>
  </conditionalFormatting>
  <conditionalFormatting sqref="AQ3:AQ60">
    <cfRule type="cellIs" priority="176845" stopIfTrue="1" operator="equal">
      <formula>0</formula>
    </cfRule>
    <cfRule type="top10" dxfId="26" priority="176846" rank="1"/>
  </conditionalFormatting>
  <conditionalFormatting sqref="AR3:AR60">
    <cfRule type="cellIs" priority="176847" stopIfTrue="1" operator="equal">
      <formula>0</formula>
    </cfRule>
    <cfRule type="top10" dxfId="25" priority="176848" rank="1"/>
  </conditionalFormatting>
  <conditionalFormatting sqref="AS3:AS60">
    <cfRule type="cellIs" priority="176849" stopIfTrue="1" operator="equal">
      <formula>0</formula>
    </cfRule>
    <cfRule type="top10" dxfId="24" priority="176850" rank="1"/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S78"/>
  <sheetViews>
    <sheetView topLeftCell="A37" workbookViewId="0">
      <selection activeCell="L2" sqref="L2"/>
    </sheetView>
  </sheetViews>
  <sheetFormatPr defaultRowHeight="18" x14ac:dyDescent="0.55000000000000004"/>
  <cols>
    <col min="3" max="4" width="9.5" style="20" bestFit="1" customWidth="1"/>
    <col min="5" max="5" width="10.5" style="20" bestFit="1" customWidth="1"/>
    <col min="6" max="6" width="9.5" style="20" bestFit="1" customWidth="1"/>
    <col min="7" max="11" width="9.08203125" style="20" bestFit="1" customWidth="1"/>
    <col min="12" max="12" width="9.5" style="20" bestFit="1" customWidth="1"/>
    <col min="13" max="17" width="9.08203125" style="20" bestFit="1" customWidth="1"/>
    <col min="18" max="18" width="10.5" style="20" bestFit="1" customWidth="1"/>
  </cols>
  <sheetData>
    <row r="1" spans="1:19" x14ac:dyDescent="0.55000000000000004">
      <c r="A1" t="str">
        <f>資料!B1</f>
        <v>ID</v>
      </c>
      <c r="B1" t="str">
        <f>資料!C1</f>
        <v>Dr</v>
      </c>
      <c r="C1" s="20" t="str">
        <f>資料!D1</f>
        <v>初回1回</v>
      </c>
      <c r="D1" s="20" t="str">
        <f>資料!E1</f>
        <v>初回4回コース</v>
      </c>
      <c r="E1" s="20" t="str">
        <f>資料!F1</f>
        <v>初回7回コース</v>
      </c>
      <c r="F1" s="20" t="str">
        <f>資料!G1</f>
        <v>初回10回コース</v>
      </c>
      <c r="G1" s="20" t="str">
        <f>資料!K1</f>
        <v>歯列拡大装置上顎</v>
      </c>
      <c r="H1" s="20" t="str">
        <f>資料!L1</f>
        <v>歯列拡大装置下顎</v>
      </c>
      <c r="I1" s="20" t="str">
        <f>資料!M1</f>
        <v>歯列拡大装置上下顎</v>
      </c>
      <c r="J1" s="20" t="str">
        <f>資料!N1</f>
        <v>ノンクラスプ拡大床（上顎）</v>
      </c>
      <c r="K1" s="20" t="str">
        <f>資料!O1</f>
        <v>ノンクラスプ拡大床（下顎）</v>
      </c>
      <c r="L1" s="20" t="str">
        <f>資料!P1</f>
        <v>ノンクラスプ拡大床（上下顎）</v>
      </c>
      <c r="M1" s="20" t="str">
        <f>資料!Q1</f>
        <v>歯列拡大装置上（ニッケルフリー）</v>
      </c>
      <c r="N1" s="20" t="str">
        <f>資料!R1</f>
        <v>歯列拡大装置下（ニッケルフリー）</v>
      </c>
      <c r="O1" s="20" t="str">
        <f>資料!S1</f>
        <v>歯列拡大装置上下（ニッケルフリー）</v>
      </c>
      <c r="P1" s="20" t="str">
        <f>資料!T1</f>
        <v>合計</v>
      </c>
      <c r="Q1" s="20" t="str">
        <f>資料!U1</f>
        <v>診察数</v>
      </c>
      <c r="R1" s="20" t="str">
        <f>資料!V1</f>
        <v>契約金額</v>
      </c>
      <c r="S1" t="s">
        <v>128</v>
      </c>
    </row>
    <row r="2" spans="1:19" x14ac:dyDescent="0.55000000000000004">
      <c r="A2" t="str">
        <f>資料!B2</f>
        <v>----------</v>
      </c>
      <c r="B2" t="str">
        <f>資料!C2</f>
        <v>計</v>
      </c>
      <c r="C2" s="20">
        <f>資料!D2</f>
        <v>0</v>
      </c>
      <c r="D2" s="20">
        <f>資料!E2</f>
        <v>0</v>
      </c>
      <c r="E2" s="20">
        <f>資料!F2</f>
        <v>0</v>
      </c>
      <c r="F2" s="20">
        <f>資料!G2</f>
        <v>0</v>
      </c>
      <c r="G2" s="20">
        <f>資料!K2</f>
        <v>0</v>
      </c>
      <c r="H2" s="20">
        <f>資料!L2</f>
        <v>0</v>
      </c>
      <c r="I2" s="20">
        <f>資料!M2</f>
        <v>0</v>
      </c>
      <c r="J2" s="20">
        <f>資料!N2</f>
        <v>0</v>
      </c>
      <c r="K2" s="20">
        <f>資料!O2</f>
        <v>0</v>
      </c>
      <c r="L2" s="20">
        <f>資料!P2</f>
        <v>0</v>
      </c>
      <c r="M2" s="20">
        <f>資料!Q2</f>
        <v>0</v>
      </c>
      <c r="N2" s="20">
        <f>資料!R2</f>
        <v>0</v>
      </c>
      <c r="O2" s="20">
        <f>資料!S2</f>
        <v>0</v>
      </c>
      <c r="P2" s="20">
        <f>資料!T2</f>
        <v>0</v>
      </c>
      <c r="Q2" s="20">
        <f>資料!U2</f>
        <v>0</v>
      </c>
      <c r="R2" s="20">
        <f>資料!V2</f>
        <v>0</v>
      </c>
    </row>
    <row r="3" spans="1:19" x14ac:dyDescent="0.55000000000000004">
      <c r="A3" t="str">
        <f>資料!Y1</f>
        <v>ID</v>
      </c>
      <c r="B3" t="str">
        <f>資料!Z1</f>
        <v>DC・DH</v>
      </c>
      <c r="C3" s="20" t="str">
        <f>資料!AA1</f>
        <v>初回1回</v>
      </c>
      <c r="D3" s="20" t="str">
        <f>資料!AB1</f>
        <v>初回4回コース</v>
      </c>
      <c r="E3" s="20" t="str">
        <f>資料!AC1</f>
        <v>初回7回コース</v>
      </c>
      <c r="F3" s="20" t="str">
        <f>資料!AD1</f>
        <v>初回10回コース</v>
      </c>
      <c r="G3" s="20" t="str">
        <f>資料!AH1</f>
        <v>歯列拡大装置上顎</v>
      </c>
      <c r="H3" s="20" t="str">
        <f>資料!AI1</f>
        <v>歯列拡大装置下顎</v>
      </c>
      <c r="I3" s="20" t="str">
        <f>資料!AJ1</f>
        <v>歯列拡大装置上下顎</v>
      </c>
      <c r="J3" s="20" t="str">
        <f>資料!AK1</f>
        <v>ノンクラスプ拡大床（上顎）</v>
      </c>
      <c r="K3" s="20" t="str">
        <f>資料!AL1</f>
        <v>ノンクラスプ拡大床（下顎）</v>
      </c>
      <c r="L3" s="20" t="str">
        <f>資料!AM1</f>
        <v>ノンクラスプ拡大床（上下顎）</v>
      </c>
      <c r="M3" s="20" t="str">
        <f>資料!AN1</f>
        <v>歯列拡大装置上（ニッケルフリー）</v>
      </c>
      <c r="N3" s="20" t="str">
        <f>資料!AO1</f>
        <v>歯列拡大装置下（ニッケルフリー）</v>
      </c>
      <c r="O3" s="20" t="str">
        <f>資料!AP1</f>
        <v>歯列拡大装置上下（ニッケルフリー）</v>
      </c>
      <c r="P3" s="20" t="str">
        <f>資料!AQ1</f>
        <v>合計</v>
      </c>
      <c r="Q3" s="20" t="str">
        <f>資料!AR1</f>
        <v>CS数</v>
      </c>
      <c r="R3" s="20" t="str">
        <f>資料!AS1</f>
        <v>契約金額</v>
      </c>
      <c r="S3" t="s">
        <v>129</v>
      </c>
    </row>
    <row r="4" spans="1:19" x14ac:dyDescent="0.55000000000000004">
      <c r="A4" t="str">
        <f>資料!Y2</f>
        <v>----------</v>
      </c>
      <c r="B4" t="str">
        <f>資料!Z2</f>
        <v>計</v>
      </c>
      <c r="C4" s="20">
        <f>資料!AA2</f>
        <v>0</v>
      </c>
      <c r="D4" s="20">
        <f>資料!AB2</f>
        <v>0</v>
      </c>
      <c r="E4" s="20">
        <f>資料!AC2</f>
        <v>0</v>
      </c>
      <c r="F4" s="20">
        <f>資料!AD2</f>
        <v>0</v>
      </c>
      <c r="G4" s="20">
        <f>資料!AH2</f>
        <v>0</v>
      </c>
      <c r="H4" s="20">
        <f>資料!AI2</f>
        <v>0</v>
      </c>
      <c r="I4" s="20">
        <f>資料!AJ2</f>
        <v>0</v>
      </c>
      <c r="J4" s="20">
        <f>資料!AK2</f>
        <v>0</v>
      </c>
      <c r="K4" s="20">
        <f>資料!AL2</f>
        <v>0</v>
      </c>
      <c r="L4" s="20">
        <f>資料!AM2</f>
        <v>0</v>
      </c>
      <c r="M4" s="20">
        <f>資料!AN2</f>
        <v>0</v>
      </c>
      <c r="N4" s="20">
        <f>資料!AO2</f>
        <v>0</v>
      </c>
      <c r="O4" s="20">
        <f>資料!AP2</f>
        <v>0</v>
      </c>
      <c r="P4" s="20">
        <f>資料!AQ2</f>
        <v>0</v>
      </c>
      <c r="Q4" s="20">
        <f>資料!AR2</f>
        <v>0</v>
      </c>
      <c r="R4" s="20">
        <f>資料!AS2</f>
        <v>0</v>
      </c>
    </row>
    <row r="5" spans="1:19" x14ac:dyDescent="0.55000000000000004">
      <c r="C5" s="20">
        <f>C4*C6</f>
        <v>0</v>
      </c>
      <c r="D5" s="20">
        <f t="shared" ref="D5:O5" si="0">D4*D6</f>
        <v>0</v>
      </c>
      <c r="E5" s="20">
        <f t="shared" si="0"/>
        <v>0</v>
      </c>
      <c r="F5" s="20">
        <f t="shared" si="0"/>
        <v>0</v>
      </c>
      <c r="G5" s="20">
        <f t="shared" si="0"/>
        <v>0</v>
      </c>
      <c r="H5" s="20">
        <f t="shared" si="0"/>
        <v>0</v>
      </c>
      <c r="I5" s="20">
        <f t="shared" si="0"/>
        <v>0</v>
      </c>
      <c r="J5" s="20">
        <f t="shared" si="0"/>
        <v>0</v>
      </c>
      <c r="K5" s="20">
        <f t="shared" si="0"/>
        <v>0</v>
      </c>
      <c r="L5" s="20">
        <f t="shared" si="0"/>
        <v>0</v>
      </c>
      <c r="M5" s="20">
        <f t="shared" si="0"/>
        <v>0</v>
      </c>
      <c r="N5" s="20">
        <f t="shared" si="0"/>
        <v>0</v>
      </c>
      <c r="O5" s="20">
        <f t="shared" si="0"/>
        <v>0</v>
      </c>
      <c r="R5" s="20">
        <f>SUM(C5:O5)</f>
        <v>0</v>
      </c>
    </row>
    <row r="6" spans="1:19" x14ac:dyDescent="0.55000000000000004">
      <c r="C6" s="20">
        <v>22000</v>
      </c>
      <c r="D6" s="20">
        <v>143000</v>
      </c>
      <c r="E6" s="20">
        <v>253000</v>
      </c>
      <c r="F6" s="20">
        <v>363000</v>
      </c>
      <c r="G6" s="20">
        <v>44000</v>
      </c>
      <c r="H6" s="20">
        <v>44000</v>
      </c>
      <c r="I6" s="20">
        <v>88000</v>
      </c>
      <c r="J6" s="20">
        <v>44000</v>
      </c>
      <c r="K6" s="20">
        <v>44000</v>
      </c>
      <c r="L6" s="20">
        <v>88000</v>
      </c>
      <c r="M6" s="20">
        <v>44000</v>
      </c>
      <c r="N6" s="20">
        <v>44000</v>
      </c>
      <c r="O6" s="20">
        <v>94600</v>
      </c>
    </row>
    <row r="7" spans="1:19" x14ac:dyDescent="0.55000000000000004">
      <c r="A7" t="s">
        <v>121</v>
      </c>
      <c r="C7" s="20" t="e">
        <f>C12+C19+C26+C33+C40</f>
        <v>#REF!</v>
      </c>
      <c r="D7" s="20" t="e">
        <f t="shared" ref="D7:Q7" si="1">D12+D19+D26+D33+D40</f>
        <v>#REF!</v>
      </c>
      <c r="E7" s="20" t="e">
        <f t="shared" si="1"/>
        <v>#REF!</v>
      </c>
      <c r="F7" s="20" t="e">
        <f t="shared" si="1"/>
        <v>#REF!</v>
      </c>
      <c r="G7" s="20" t="e">
        <f t="shared" si="1"/>
        <v>#REF!</v>
      </c>
      <c r="H7" s="20" t="e">
        <f t="shared" si="1"/>
        <v>#REF!</v>
      </c>
      <c r="I7" s="20" t="e">
        <f t="shared" si="1"/>
        <v>#REF!</v>
      </c>
      <c r="J7" s="20" t="e">
        <f t="shared" si="1"/>
        <v>#REF!</v>
      </c>
      <c r="K7" s="20" t="e">
        <f t="shared" si="1"/>
        <v>#REF!</v>
      </c>
      <c r="L7" s="20" t="e">
        <f t="shared" si="1"/>
        <v>#REF!</v>
      </c>
      <c r="M7" s="20" t="e">
        <f t="shared" si="1"/>
        <v>#REF!</v>
      </c>
      <c r="N7" s="20" t="e">
        <f t="shared" si="1"/>
        <v>#REF!</v>
      </c>
      <c r="O7" s="20" t="e">
        <f t="shared" si="1"/>
        <v>#REF!</v>
      </c>
      <c r="P7" s="20" t="e">
        <f t="shared" si="1"/>
        <v>#REF!</v>
      </c>
      <c r="Q7" s="20" t="e">
        <f t="shared" si="1"/>
        <v>#REF!</v>
      </c>
    </row>
    <row r="8" spans="1:19" x14ac:dyDescent="0.55000000000000004">
      <c r="A8" t="s">
        <v>121</v>
      </c>
      <c r="C8" s="20" t="e">
        <f>C14+C21+C28+C35+C42</f>
        <v>#REF!</v>
      </c>
      <c r="D8" s="20" t="e">
        <f t="shared" ref="D8:Q8" si="2">D14+D21+D28+D35+D42</f>
        <v>#REF!</v>
      </c>
      <c r="E8" s="20" t="e">
        <f t="shared" si="2"/>
        <v>#REF!</v>
      </c>
      <c r="F8" s="20" t="e">
        <f t="shared" si="2"/>
        <v>#REF!</v>
      </c>
      <c r="G8" s="20" t="e">
        <f t="shared" si="2"/>
        <v>#REF!</v>
      </c>
      <c r="H8" s="20" t="e">
        <f t="shared" si="2"/>
        <v>#REF!</v>
      </c>
      <c r="I8" s="20" t="e">
        <f t="shared" si="2"/>
        <v>#REF!</v>
      </c>
      <c r="J8" s="20" t="e">
        <f t="shared" si="2"/>
        <v>#REF!</v>
      </c>
      <c r="K8" s="20" t="e">
        <f t="shared" si="2"/>
        <v>#REF!</v>
      </c>
      <c r="L8" s="20" t="e">
        <f t="shared" si="2"/>
        <v>#REF!</v>
      </c>
      <c r="M8" s="20" t="e">
        <f t="shared" si="2"/>
        <v>#REF!</v>
      </c>
      <c r="N8" s="20" t="e">
        <f t="shared" si="2"/>
        <v>#REF!</v>
      </c>
      <c r="O8" s="20" t="e">
        <f t="shared" si="2"/>
        <v>#REF!</v>
      </c>
      <c r="P8" s="20" t="e">
        <f t="shared" si="2"/>
        <v>#REF!</v>
      </c>
      <c r="Q8" s="20" t="e">
        <f t="shared" si="2"/>
        <v>#REF!</v>
      </c>
    </row>
    <row r="10" spans="1:19" x14ac:dyDescent="0.55000000000000004">
      <c r="A10" t="s">
        <v>122</v>
      </c>
    </row>
    <row r="11" spans="1:19" x14ac:dyDescent="0.55000000000000004">
      <c r="A11" t="e">
        <f>#REF!</f>
        <v>#REF!</v>
      </c>
      <c r="B11" t="e">
        <f>#REF!</f>
        <v>#REF!</v>
      </c>
      <c r="C11" s="20" t="e">
        <f>#REF!</f>
        <v>#REF!</v>
      </c>
      <c r="D11" s="20" t="e">
        <f>#REF!</f>
        <v>#REF!</v>
      </c>
      <c r="E11" s="20" t="e">
        <f>#REF!</f>
        <v>#REF!</v>
      </c>
      <c r="F11" s="20" t="e">
        <f>#REF!</f>
        <v>#REF!</v>
      </c>
      <c r="G11" s="20" t="e">
        <f>#REF!</f>
        <v>#REF!</v>
      </c>
      <c r="H11" s="20" t="e">
        <f>#REF!</f>
        <v>#REF!</v>
      </c>
      <c r="I11" s="20" t="e">
        <f>#REF!</f>
        <v>#REF!</v>
      </c>
      <c r="J11" s="20" t="e">
        <f>#REF!</f>
        <v>#REF!</v>
      </c>
      <c r="K11" s="20" t="e">
        <f>#REF!</f>
        <v>#REF!</v>
      </c>
      <c r="L11" s="20" t="e">
        <f>#REF!</f>
        <v>#REF!</v>
      </c>
      <c r="M11" s="20" t="e">
        <f>#REF!</f>
        <v>#REF!</v>
      </c>
      <c r="N11" s="20" t="e">
        <f>#REF!</f>
        <v>#REF!</v>
      </c>
      <c r="O11" s="20" t="e">
        <f>#REF!</f>
        <v>#REF!</v>
      </c>
      <c r="P11" s="20" t="e">
        <f>#REF!</f>
        <v>#REF!</v>
      </c>
      <c r="Q11" s="20" t="e">
        <f>#REF!</f>
        <v>#REF!</v>
      </c>
      <c r="R11" s="20" t="e">
        <f>#REF!</f>
        <v>#REF!</v>
      </c>
    </row>
    <row r="12" spans="1:19" x14ac:dyDescent="0.55000000000000004">
      <c r="A12" t="e">
        <f>#REF!</f>
        <v>#REF!</v>
      </c>
      <c r="B12" t="e">
        <f>#REF!</f>
        <v>#REF!</v>
      </c>
      <c r="C12" s="20" t="e">
        <f>#REF!</f>
        <v>#REF!</v>
      </c>
      <c r="D12" s="20" t="e">
        <f>#REF!</f>
        <v>#REF!</v>
      </c>
      <c r="E12" s="20" t="e">
        <f>#REF!</f>
        <v>#REF!</v>
      </c>
      <c r="F12" s="20" t="e">
        <f>#REF!</f>
        <v>#REF!</v>
      </c>
      <c r="G12" s="20" t="e">
        <f>#REF!</f>
        <v>#REF!</v>
      </c>
      <c r="H12" s="20" t="e">
        <f>#REF!</f>
        <v>#REF!</v>
      </c>
      <c r="I12" s="20" t="e">
        <f>#REF!</f>
        <v>#REF!</v>
      </c>
      <c r="J12" s="20" t="e">
        <f>#REF!</f>
        <v>#REF!</v>
      </c>
      <c r="K12" s="20" t="e">
        <f>#REF!</f>
        <v>#REF!</v>
      </c>
      <c r="L12" s="20" t="e">
        <f>#REF!</f>
        <v>#REF!</v>
      </c>
      <c r="M12" s="20" t="e">
        <f>#REF!</f>
        <v>#REF!</v>
      </c>
      <c r="N12" s="20" t="e">
        <f>#REF!</f>
        <v>#REF!</v>
      </c>
      <c r="O12" s="20" t="e">
        <f>#REF!</f>
        <v>#REF!</v>
      </c>
      <c r="P12" s="20" t="e">
        <f>#REF!</f>
        <v>#REF!</v>
      </c>
      <c r="Q12" s="20" t="e">
        <f>#REF!</f>
        <v>#REF!</v>
      </c>
      <c r="R12" s="20" t="e">
        <f>#REF!</f>
        <v>#REF!</v>
      </c>
    </row>
    <row r="13" spans="1:19" x14ac:dyDescent="0.55000000000000004">
      <c r="A13" t="e">
        <f>#REF!</f>
        <v>#REF!</v>
      </c>
      <c r="B13" t="e">
        <f>#REF!</f>
        <v>#REF!</v>
      </c>
      <c r="C13" s="20" t="e">
        <f>#REF!</f>
        <v>#REF!</v>
      </c>
      <c r="D13" s="20" t="e">
        <f>#REF!</f>
        <v>#REF!</v>
      </c>
      <c r="E13" s="20" t="e">
        <f>#REF!</f>
        <v>#REF!</v>
      </c>
      <c r="F13" s="20" t="e">
        <f>#REF!</f>
        <v>#REF!</v>
      </c>
      <c r="G13" s="20" t="e">
        <f>#REF!</f>
        <v>#REF!</v>
      </c>
      <c r="H13" s="20" t="e">
        <f>#REF!</f>
        <v>#REF!</v>
      </c>
      <c r="I13" s="20" t="e">
        <f>#REF!</f>
        <v>#REF!</v>
      </c>
      <c r="J13" s="20" t="e">
        <f>#REF!</f>
        <v>#REF!</v>
      </c>
      <c r="K13" s="20" t="e">
        <f>#REF!</f>
        <v>#REF!</v>
      </c>
      <c r="L13" s="20" t="e">
        <f>#REF!</f>
        <v>#REF!</v>
      </c>
      <c r="M13" s="20" t="e">
        <f>#REF!</f>
        <v>#REF!</v>
      </c>
      <c r="N13" s="20" t="e">
        <f>#REF!</f>
        <v>#REF!</v>
      </c>
      <c r="O13" s="20" t="e">
        <f>#REF!</f>
        <v>#REF!</v>
      </c>
      <c r="P13" s="20" t="e">
        <f>#REF!</f>
        <v>#REF!</v>
      </c>
      <c r="Q13" s="20" t="e">
        <f>#REF!</f>
        <v>#REF!</v>
      </c>
      <c r="R13" s="20" t="e">
        <f>#REF!</f>
        <v>#REF!</v>
      </c>
    </row>
    <row r="14" spans="1:19" x14ac:dyDescent="0.55000000000000004">
      <c r="A14" t="e">
        <f>#REF!</f>
        <v>#REF!</v>
      </c>
      <c r="B14" t="e">
        <f>#REF!</f>
        <v>#REF!</v>
      </c>
      <c r="C14" s="20" t="e">
        <f>#REF!</f>
        <v>#REF!</v>
      </c>
      <c r="D14" s="20" t="e">
        <f>#REF!</f>
        <v>#REF!</v>
      </c>
      <c r="E14" s="20" t="e">
        <f>#REF!</f>
        <v>#REF!</v>
      </c>
      <c r="F14" s="20" t="e">
        <f>#REF!</f>
        <v>#REF!</v>
      </c>
      <c r="G14" s="20" t="e">
        <f>#REF!</f>
        <v>#REF!</v>
      </c>
      <c r="H14" s="20" t="e">
        <f>#REF!</f>
        <v>#REF!</v>
      </c>
      <c r="I14" s="20" t="e">
        <f>#REF!</f>
        <v>#REF!</v>
      </c>
      <c r="J14" s="20" t="e">
        <f>#REF!</f>
        <v>#REF!</v>
      </c>
      <c r="K14" s="20" t="e">
        <f>#REF!</f>
        <v>#REF!</v>
      </c>
      <c r="L14" s="20" t="e">
        <f>#REF!</f>
        <v>#REF!</v>
      </c>
      <c r="M14" s="20" t="e">
        <f>#REF!</f>
        <v>#REF!</v>
      </c>
      <c r="N14" s="20" t="e">
        <f>#REF!</f>
        <v>#REF!</v>
      </c>
      <c r="O14" s="20" t="e">
        <f>#REF!</f>
        <v>#REF!</v>
      </c>
      <c r="P14" s="20" t="e">
        <f>#REF!</f>
        <v>#REF!</v>
      </c>
      <c r="Q14" s="20" t="e">
        <f>#REF!</f>
        <v>#REF!</v>
      </c>
      <c r="R14" s="20" t="e">
        <f>#REF!</f>
        <v>#REF!</v>
      </c>
    </row>
    <row r="15" spans="1:19" x14ac:dyDescent="0.55000000000000004">
      <c r="C15" s="20" t="e">
        <f>C14*C6</f>
        <v>#REF!</v>
      </c>
      <c r="D15" s="20" t="e">
        <f t="shared" ref="D15:O15" si="3">D14*D6</f>
        <v>#REF!</v>
      </c>
      <c r="E15" s="20" t="e">
        <f t="shared" si="3"/>
        <v>#REF!</v>
      </c>
      <c r="F15" s="20" t="e">
        <f t="shared" si="3"/>
        <v>#REF!</v>
      </c>
      <c r="G15" s="20" t="e">
        <f t="shared" si="3"/>
        <v>#REF!</v>
      </c>
      <c r="H15" s="20" t="e">
        <f t="shared" si="3"/>
        <v>#REF!</v>
      </c>
      <c r="I15" s="20" t="e">
        <f t="shared" si="3"/>
        <v>#REF!</v>
      </c>
      <c r="J15" s="20" t="e">
        <f t="shared" si="3"/>
        <v>#REF!</v>
      </c>
      <c r="K15" s="20" t="e">
        <f t="shared" si="3"/>
        <v>#REF!</v>
      </c>
      <c r="L15" s="20" t="e">
        <f t="shared" si="3"/>
        <v>#REF!</v>
      </c>
      <c r="M15" s="20" t="e">
        <f t="shared" si="3"/>
        <v>#REF!</v>
      </c>
      <c r="N15" s="20" t="e">
        <f t="shared" si="3"/>
        <v>#REF!</v>
      </c>
      <c r="O15" s="20" t="e">
        <f t="shared" si="3"/>
        <v>#REF!</v>
      </c>
      <c r="R15" s="20" t="e">
        <f>SUM(C15:O15)</f>
        <v>#REF!</v>
      </c>
    </row>
    <row r="17" spans="1:18" x14ac:dyDescent="0.55000000000000004">
      <c r="A17" t="s">
        <v>123</v>
      </c>
    </row>
    <row r="18" spans="1:18" x14ac:dyDescent="0.55000000000000004">
      <c r="A18" t="e">
        <f>#REF!</f>
        <v>#REF!</v>
      </c>
      <c r="B18" t="e">
        <f>#REF!</f>
        <v>#REF!</v>
      </c>
      <c r="C18" s="20" t="e">
        <f>#REF!</f>
        <v>#REF!</v>
      </c>
      <c r="D18" s="20" t="e">
        <f>#REF!</f>
        <v>#REF!</v>
      </c>
      <c r="E18" s="20" t="e">
        <f>#REF!</f>
        <v>#REF!</v>
      </c>
      <c r="F18" s="20" t="e">
        <f>#REF!</f>
        <v>#REF!</v>
      </c>
      <c r="G18" s="20" t="e">
        <f>#REF!</f>
        <v>#REF!</v>
      </c>
      <c r="H18" s="20" t="e">
        <f>#REF!</f>
        <v>#REF!</v>
      </c>
      <c r="I18" s="20" t="e">
        <f>#REF!</f>
        <v>#REF!</v>
      </c>
      <c r="J18" s="20" t="e">
        <f>#REF!</f>
        <v>#REF!</v>
      </c>
      <c r="K18" s="20" t="e">
        <f>#REF!</f>
        <v>#REF!</v>
      </c>
      <c r="L18" s="20" t="e">
        <f>#REF!</f>
        <v>#REF!</v>
      </c>
      <c r="M18" s="20" t="e">
        <f>#REF!</f>
        <v>#REF!</v>
      </c>
      <c r="N18" s="20" t="e">
        <f>#REF!</f>
        <v>#REF!</v>
      </c>
      <c r="O18" s="20" t="e">
        <f>#REF!</f>
        <v>#REF!</v>
      </c>
      <c r="P18" s="20" t="e">
        <f>#REF!</f>
        <v>#REF!</v>
      </c>
      <c r="Q18" s="20" t="e">
        <f>#REF!</f>
        <v>#REF!</v>
      </c>
      <c r="R18" s="20" t="e">
        <f>#REF!</f>
        <v>#REF!</v>
      </c>
    </row>
    <row r="19" spans="1:18" x14ac:dyDescent="0.55000000000000004">
      <c r="A19" t="e">
        <f>#REF!</f>
        <v>#REF!</v>
      </c>
      <c r="B19" t="e">
        <f>#REF!</f>
        <v>#REF!</v>
      </c>
      <c r="C19" s="20" t="e">
        <f>#REF!</f>
        <v>#REF!</v>
      </c>
      <c r="D19" s="20" t="e">
        <f>#REF!</f>
        <v>#REF!</v>
      </c>
      <c r="E19" s="20" t="e">
        <f>#REF!</f>
        <v>#REF!</v>
      </c>
      <c r="F19" s="20" t="e">
        <f>#REF!</f>
        <v>#REF!</v>
      </c>
      <c r="G19" s="20" t="e">
        <f>#REF!</f>
        <v>#REF!</v>
      </c>
      <c r="H19" s="20" t="e">
        <f>#REF!</f>
        <v>#REF!</v>
      </c>
      <c r="I19" s="20" t="e">
        <f>#REF!</f>
        <v>#REF!</v>
      </c>
      <c r="J19" s="20" t="e">
        <f>#REF!</f>
        <v>#REF!</v>
      </c>
      <c r="K19" s="20" t="e">
        <f>#REF!</f>
        <v>#REF!</v>
      </c>
      <c r="L19" s="20" t="e">
        <f>#REF!</f>
        <v>#REF!</v>
      </c>
      <c r="M19" s="20" t="e">
        <f>#REF!</f>
        <v>#REF!</v>
      </c>
      <c r="N19" s="20" t="e">
        <f>#REF!</f>
        <v>#REF!</v>
      </c>
      <c r="O19" s="20" t="e">
        <f>#REF!</f>
        <v>#REF!</v>
      </c>
      <c r="P19" s="20" t="e">
        <f>#REF!</f>
        <v>#REF!</v>
      </c>
      <c r="Q19" s="20" t="e">
        <f>#REF!</f>
        <v>#REF!</v>
      </c>
      <c r="R19" s="20" t="e">
        <f>#REF!</f>
        <v>#REF!</v>
      </c>
    </row>
    <row r="20" spans="1:18" x14ac:dyDescent="0.55000000000000004">
      <c r="A20" t="e">
        <f>#REF!</f>
        <v>#REF!</v>
      </c>
      <c r="B20" t="e">
        <f>#REF!</f>
        <v>#REF!</v>
      </c>
      <c r="C20" s="20" t="e">
        <f>#REF!</f>
        <v>#REF!</v>
      </c>
      <c r="D20" s="20" t="e">
        <f>#REF!</f>
        <v>#REF!</v>
      </c>
      <c r="E20" s="20" t="e">
        <f>#REF!</f>
        <v>#REF!</v>
      </c>
      <c r="F20" s="20" t="e">
        <f>#REF!</f>
        <v>#REF!</v>
      </c>
      <c r="G20" s="20" t="e">
        <f>#REF!</f>
        <v>#REF!</v>
      </c>
      <c r="H20" s="20" t="e">
        <f>#REF!</f>
        <v>#REF!</v>
      </c>
      <c r="I20" s="20" t="e">
        <f>#REF!</f>
        <v>#REF!</v>
      </c>
      <c r="J20" s="20" t="e">
        <f>#REF!</f>
        <v>#REF!</v>
      </c>
      <c r="K20" s="20" t="e">
        <f>#REF!</f>
        <v>#REF!</v>
      </c>
      <c r="L20" s="20" t="e">
        <f>#REF!</f>
        <v>#REF!</v>
      </c>
      <c r="M20" s="20" t="e">
        <f>#REF!</f>
        <v>#REF!</v>
      </c>
      <c r="N20" s="20" t="e">
        <f>#REF!</f>
        <v>#REF!</v>
      </c>
      <c r="O20" s="20" t="e">
        <f>#REF!</f>
        <v>#REF!</v>
      </c>
      <c r="P20" s="20" t="e">
        <f>#REF!</f>
        <v>#REF!</v>
      </c>
      <c r="Q20" s="20" t="e">
        <f>#REF!</f>
        <v>#REF!</v>
      </c>
      <c r="R20" s="20" t="e">
        <f>#REF!</f>
        <v>#REF!</v>
      </c>
    </row>
    <row r="21" spans="1:18" x14ac:dyDescent="0.55000000000000004">
      <c r="A21" t="e">
        <f>#REF!</f>
        <v>#REF!</v>
      </c>
      <c r="B21" t="e">
        <f>#REF!</f>
        <v>#REF!</v>
      </c>
      <c r="C21" s="20" t="e">
        <f>#REF!</f>
        <v>#REF!</v>
      </c>
      <c r="D21" s="20" t="e">
        <f>#REF!</f>
        <v>#REF!</v>
      </c>
      <c r="E21" s="20" t="e">
        <f>#REF!</f>
        <v>#REF!</v>
      </c>
      <c r="F21" s="20" t="e">
        <f>#REF!</f>
        <v>#REF!</v>
      </c>
      <c r="G21" s="20" t="e">
        <f>#REF!</f>
        <v>#REF!</v>
      </c>
      <c r="H21" s="20" t="e">
        <f>#REF!</f>
        <v>#REF!</v>
      </c>
      <c r="I21" s="20" t="e">
        <f>#REF!</f>
        <v>#REF!</v>
      </c>
      <c r="J21" s="20" t="e">
        <f>#REF!</f>
        <v>#REF!</v>
      </c>
      <c r="K21" s="20" t="e">
        <f>#REF!</f>
        <v>#REF!</v>
      </c>
      <c r="L21" s="20" t="e">
        <f>#REF!</f>
        <v>#REF!</v>
      </c>
      <c r="M21" s="20" t="e">
        <f>#REF!</f>
        <v>#REF!</v>
      </c>
      <c r="N21" s="20" t="e">
        <f>#REF!</f>
        <v>#REF!</v>
      </c>
      <c r="O21" s="20" t="e">
        <f>#REF!</f>
        <v>#REF!</v>
      </c>
      <c r="P21" s="20" t="e">
        <f>#REF!</f>
        <v>#REF!</v>
      </c>
      <c r="Q21" s="20" t="e">
        <f>#REF!</f>
        <v>#REF!</v>
      </c>
      <c r="R21" s="20" t="e">
        <f>#REF!</f>
        <v>#REF!</v>
      </c>
    </row>
    <row r="22" spans="1:18" x14ac:dyDescent="0.55000000000000004">
      <c r="C22" s="20" t="e">
        <f>C21*C6</f>
        <v>#REF!</v>
      </c>
      <c r="D22" s="20" t="e">
        <f t="shared" ref="D22:O22" si="4">D21*D6</f>
        <v>#REF!</v>
      </c>
      <c r="E22" s="20" t="e">
        <f t="shared" si="4"/>
        <v>#REF!</v>
      </c>
      <c r="F22" s="20" t="e">
        <f t="shared" si="4"/>
        <v>#REF!</v>
      </c>
      <c r="G22" s="20" t="e">
        <f t="shared" si="4"/>
        <v>#REF!</v>
      </c>
      <c r="H22" s="20" t="e">
        <f t="shared" si="4"/>
        <v>#REF!</v>
      </c>
      <c r="I22" s="20" t="e">
        <f t="shared" si="4"/>
        <v>#REF!</v>
      </c>
      <c r="J22" s="20" t="e">
        <f t="shared" si="4"/>
        <v>#REF!</v>
      </c>
      <c r="K22" s="20" t="e">
        <f t="shared" si="4"/>
        <v>#REF!</v>
      </c>
      <c r="L22" s="20" t="e">
        <f t="shared" si="4"/>
        <v>#REF!</v>
      </c>
      <c r="M22" s="20" t="e">
        <f t="shared" si="4"/>
        <v>#REF!</v>
      </c>
      <c r="N22" s="20" t="e">
        <f t="shared" si="4"/>
        <v>#REF!</v>
      </c>
      <c r="O22" s="20" t="e">
        <f t="shared" si="4"/>
        <v>#REF!</v>
      </c>
      <c r="R22" s="20" t="e">
        <f>SUM(C22:O22)</f>
        <v>#REF!</v>
      </c>
    </row>
    <row r="24" spans="1:18" x14ac:dyDescent="0.55000000000000004">
      <c r="A24" t="s">
        <v>124</v>
      </c>
    </row>
    <row r="25" spans="1:18" x14ac:dyDescent="0.55000000000000004">
      <c r="A25" t="e">
        <f>#REF!</f>
        <v>#REF!</v>
      </c>
      <c r="B25" t="e">
        <f>#REF!</f>
        <v>#REF!</v>
      </c>
      <c r="C25" s="20" t="e">
        <f>#REF!</f>
        <v>#REF!</v>
      </c>
      <c r="D25" s="20" t="e">
        <f>#REF!</f>
        <v>#REF!</v>
      </c>
      <c r="E25" s="20" t="e">
        <f>#REF!</f>
        <v>#REF!</v>
      </c>
      <c r="F25" s="20" t="e">
        <f>#REF!</f>
        <v>#REF!</v>
      </c>
      <c r="G25" s="20" t="e">
        <f>#REF!</f>
        <v>#REF!</v>
      </c>
      <c r="H25" s="20" t="e">
        <f>#REF!</f>
        <v>#REF!</v>
      </c>
      <c r="I25" s="20" t="e">
        <f>#REF!</f>
        <v>#REF!</v>
      </c>
      <c r="J25" s="20" t="e">
        <f>#REF!</f>
        <v>#REF!</v>
      </c>
      <c r="K25" s="20" t="e">
        <f>#REF!</f>
        <v>#REF!</v>
      </c>
      <c r="L25" s="20" t="e">
        <f>#REF!</f>
        <v>#REF!</v>
      </c>
      <c r="M25" s="20" t="e">
        <f>#REF!</f>
        <v>#REF!</v>
      </c>
      <c r="N25" s="20" t="e">
        <f>#REF!</f>
        <v>#REF!</v>
      </c>
      <c r="O25" s="20" t="e">
        <f>#REF!</f>
        <v>#REF!</v>
      </c>
      <c r="P25" s="20" t="e">
        <f>#REF!</f>
        <v>#REF!</v>
      </c>
      <c r="Q25" s="20" t="e">
        <f>#REF!</f>
        <v>#REF!</v>
      </c>
      <c r="R25" s="20" t="e">
        <f>#REF!</f>
        <v>#REF!</v>
      </c>
    </row>
    <row r="26" spans="1:18" x14ac:dyDescent="0.55000000000000004">
      <c r="A26" t="e">
        <f>#REF!</f>
        <v>#REF!</v>
      </c>
      <c r="B26" t="e">
        <f>#REF!</f>
        <v>#REF!</v>
      </c>
      <c r="C26" s="20" t="e">
        <f>#REF!</f>
        <v>#REF!</v>
      </c>
      <c r="D26" s="20" t="e">
        <f>#REF!</f>
        <v>#REF!</v>
      </c>
      <c r="E26" s="20" t="e">
        <f>#REF!</f>
        <v>#REF!</v>
      </c>
      <c r="F26" s="20" t="e">
        <f>#REF!</f>
        <v>#REF!</v>
      </c>
      <c r="G26" s="20" t="e">
        <f>#REF!</f>
        <v>#REF!</v>
      </c>
      <c r="H26" s="20" t="e">
        <f>#REF!</f>
        <v>#REF!</v>
      </c>
      <c r="I26" s="20" t="e">
        <f>#REF!</f>
        <v>#REF!</v>
      </c>
      <c r="J26" s="20" t="e">
        <f>#REF!</f>
        <v>#REF!</v>
      </c>
      <c r="K26" s="20" t="e">
        <f>#REF!</f>
        <v>#REF!</v>
      </c>
      <c r="L26" s="20" t="e">
        <f>#REF!</f>
        <v>#REF!</v>
      </c>
      <c r="M26" s="20" t="e">
        <f>#REF!</f>
        <v>#REF!</v>
      </c>
      <c r="N26" s="20" t="e">
        <f>#REF!</f>
        <v>#REF!</v>
      </c>
      <c r="O26" s="20" t="e">
        <f>#REF!</f>
        <v>#REF!</v>
      </c>
      <c r="P26" s="20" t="e">
        <f>#REF!</f>
        <v>#REF!</v>
      </c>
      <c r="Q26" s="20" t="e">
        <f>#REF!</f>
        <v>#REF!</v>
      </c>
      <c r="R26" s="20" t="e">
        <f>#REF!</f>
        <v>#REF!</v>
      </c>
    </row>
    <row r="27" spans="1:18" x14ac:dyDescent="0.55000000000000004">
      <c r="A27" t="e">
        <f>#REF!</f>
        <v>#REF!</v>
      </c>
      <c r="B27" t="e">
        <f>#REF!</f>
        <v>#REF!</v>
      </c>
      <c r="C27" s="20" t="e">
        <f>#REF!</f>
        <v>#REF!</v>
      </c>
      <c r="D27" s="20" t="e">
        <f>#REF!</f>
        <v>#REF!</v>
      </c>
      <c r="E27" s="20" t="e">
        <f>#REF!</f>
        <v>#REF!</v>
      </c>
      <c r="F27" s="20" t="e">
        <f>#REF!</f>
        <v>#REF!</v>
      </c>
      <c r="G27" s="20" t="e">
        <f>#REF!</f>
        <v>#REF!</v>
      </c>
      <c r="H27" s="20" t="e">
        <f>#REF!</f>
        <v>#REF!</v>
      </c>
      <c r="I27" s="20" t="e">
        <f>#REF!</f>
        <v>#REF!</v>
      </c>
      <c r="J27" s="20" t="e">
        <f>#REF!</f>
        <v>#REF!</v>
      </c>
      <c r="K27" s="20" t="e">
        <f>#REF!</f>
        <v>#REF!</v>
      </c>
      <c r="L27" s="20" t="e">
        <f>#REF!</f>
        <v>#REF!</v>
      </c>
      <c r="M27" s="20" t="e">
        <f>#REF!</f>
        <v>#REF!</v>
      </c>
      <c r="N27" s="20" t="e">
        <f>#REF!</f>
        <v>#REF!</v>
      </c>
      <c r="O27" s="20" t="e">
        <f>#REF!</f>
        <v>#REF!</v>
      </c>
      <c r="P27" s="20" t="e">
        <f>#REF!</f>
        <v>#REF!</v>
      </c>
      <c r="Q27" s="20" t="e">
        <f>#REF!</f>
        <v>#REF!</v>
      </c>
      <c r="R27" s="20" t="e">
        <f>#REF!</f>
        <v>#REF!</v>
      </c>
    </row>
    <row r="28" spans="1:18" x14ac:dyDescent="0.55000000000000004">
      <c r="A28" t="e">
        <f>#REF!</f>
        <v>#REF!</v>
      </c>
      <c r="B28" t="e">
        <f>#REF!</f>
        <v>#REF!</v>
      </c>
      <c r="C28" s="20" t="e">
        <f>#REF!</f>
        <v>#REF!</v>
      </c>
      <c r="D28" s="20" t="e">
        <f>#REF!</f>
        <v>#REF!</v>
      </c>
      <c r="E28" s="20" t="e">
        <f>#REF!</f>
        <v>#REF!</v>
      </c>
      <c r="F28" s="20" t="e">
        <f>#REF!</f>
        <v>#REF!</v>
      </c>
      <c r="G28" s="20" t="e">
        <f>#REF!</f>
        <v>#REF!</v>
      </c>
      <c r="H28" s="20" t="e">
        <f>#REF!</f>
        <v>#REF!</v>
      </c>
      <c r="I28" s="20" t="e">
        <f>#REF!</f>
        <v>#REF!</v>
      </c>
      <c r="J28" s="20" t="e">
        <f>#REF!</f>
        <v>#REF!</v>
      </c>
      <c r="K28" s="20" t="e">
        <f>#REF!</f>
        <v>#REF!</v>
      </c>
      <c r="L28" s="20" t="e">
        <f>#REF!</f>
        <v>#REF!</v>
      </c>
      <c r="M28" s="20" t="e">
        <f>#REF!</f>
        <v>#REF!</v>
      </c>
      <c r="N28" s="20" t="e">
        <f>#REF!</f>
        <v>#REF!</v>
      </c>
      <c r="O28" s="20" t="e">
        <f>#REF!</f>
        <v>#REF!</v>
      </c>
      <c r="P28" s="20" t="e">
        <f>#REF!</f>
        <v>#REF!</v>
      </c>
      <c r="Q28" s="20" t="e">
        <f>#REF!</f>
        <v>#REF!</v>
      </c>
      <c r="R28" s="20" t="e">
        <f>#REF!</f>
        <v>#REF!</v>
      </c>
    </row>
    <row r="29" spans="1:18" x14ac:dyDescent="0.55000000000000004">
      <c r="C29" s="20" t="e">
        <f>C28*C6</f>
        <v>#REF!</v>
      </c>
      <c r="D29" s="20" t="e">
        <f t="shared" ref="D29:O29" si="5">D28*D6</f>
        <v>#REF!</v>
      </c>
      <c r="E29" s="20" t="e">
        <f t="shared" si="5"/>
        <v>#REF!</v>
      </c>
      <c r="F29" s="20" t="e">
        <f t="shared" si="5"/>
        <v>#REF!</v>
      </c>
      <c r="G29" s="20" t="e">
        <f t="shared" si="5"/>
        <v>#REF!</v>
      </c>
      <c r="H29" s="20" t="e">
        <f t="shared" si="5"/>
        <v>#REF!</v>
      </c>
      <c r="I29" s="20" t="e">
        <f t="shared" si="5"/>
        <v>#REF!</v>
      </c>
      <c r="J29" s="20" t="e">
        <f t="shared" si="5"/>
        <v>#REF!</v>
      </c>
      <c r="K29" s="20" t="e">
        <f t="shared" si="5"/>
        <v>#REF!</v>
      </c>
      <c r="L29" s="20" t="e">
        <f t="shared" si="5"/>
        <v>#REF!</v>
      </c>
      <c r="M29" s="20" t="e">
        <f t="shared" si="5"/>
        <v>#REF!</v>
      </c>
      <c r="N29" s="20" t="e">
        <f t="shared" si="5"/>
        <v>#REF!</v>
      </c>
      <c r="O29" s="20" t="e">
        <f t="shared" si="5"/>
        <v>#REF!</v>
      </c>
      <c r="R29" s="20" t="e">
        <f>SUM(C29:O29)</f>
        <v>#REF!</v>
      </c>
    </row>
    <row r="31" spans="1:18" x14ac:dyDescent="0.55000000000000004">
      <c r="A31" t="s">
        <v>131</v>
      </c>
    </row>
    <row r="32" spans="1:18" x14ac:dyDescent="0.55000000000000004">
      <c r="A32" t="e">
        <f>#REF!</f>
        <v>#REF!</v>
      </c>
      <c r="B32" t="e">
        <f>#REF!</f>
        <v>#REF!</v>
      </c>
      <c r="C32" s="20" t="e">
        <f>#REF!</f>
        <v>#REF!</v>
      </c>
      <c r="D32" s="20" t="e">
        <f>#REF!</f>
        <v>#REF!</v>
      </c>
      <c r="E32" s="20" t="e">
        <f>#REF!</f>
        <v>#REF!</v>
      </c>
      <c r="F32" s="20" t="e">
        <f>#REF!</f>
        <v>#REF!</v>
      </c>
      <c r="G32" s="20" t="e">
        <f>#REF!</f>
        <v>#REF!</v>
      </c>
      <c r="H32" s="20" t="e">
        <f>#REF!</f>
        <v>#REF!</v>
      </c>
      <c r="I32" s="20" t="e">
        <f>#REF!</f>
        <v>#REF!</v>
      </c>
      <c r="J32" s="20" t="e">
        <f>#REF!</f>
        <v>#REF!</v>
      </c>
      <c r="K32" s="20" t="e">
        <f>#REF!</f>
        <v>#REF!</v>
      </c>
      <c r="L32" s="20" t="e">
        <f>#REF!</f>
        <v>#REF!</v>
      </c>
      <c r="M32" s="20" t="e">
        <f>#REF!</f>
        <v>#REF!</v>
      </c>
      <c r="N32" s="20" t="e">
        <f>#REF!</f>
        <v>#REF!</v>
      </c>
      <c r="O32" s="20" t="e">
        <f>#REF!</f>
        <v>#REF!</v>
      </c>
      <c r="P32" s="20" t="e">
        <f>#REF!</f>
        <v>#REF!</v>
      </c>
      <c r="Q32" s="20" t="e">
        <f>#REF!</f>
        <v>#REF!</v>
      </c>
      <c r="R32" s="20" t="e">
        <f>#REF!</f>
        <v>#REF!</v>
      </c>
    </row>
    <row r="33" spans="1:18" x14ac:dyDescent="0.55000000000000004">
      <c r="A33" t="e">
        <f>#REF!</f>
        <v>#REF!</v>
      </c>
      <c r="B33" t="e">
        <f>#REF!</f>
        <v>#REF!</v>
      </c>
      <c r="C33" s="20" t="e">
        <f>#REF!</f>
        <v>#REF!</v>
      </c>
      <c r="D33" s="20" t="e">
        <f>#REF!</f>
        <v>#REF!</v>
      </c>
      <c r="E33" s="20" t="e">
        <f>#REF!</f>
        <v>#REF!</v>
      </c>
      <c r="F33" s="20" t="e">
        <f>#REF!</f>
        <v>#REF!</v>
      </c>
      <c r="G33" s="20" t="e">
        <f>#REF!</f>
        <v>#REF!</v>
      </c>
      <c r="H33" s="20" t="e">
        <f>#REF!</f>
        <v>#REF!</v>
      </c>
      <c r="I33" s="20" t="e">
        <f>#REF!</f>
        <v>#REF!</v>
      </c>
      <c r="J33" s="20" t="e">
        <f>#REF!</f>
        <v>#REF!</v>
      </c>
      <c r="K33" s="20" t="e">
        <f>#REF!</f>
        <v>#REF!</v>
      </c>
      <c r="L33" s="20" t="e">
        <f>#REF!</f>
        <v>#REF!</v>
      </c>
      <c r="M33" s="20" t="e">
        <f>#REF!</f>
        <v>#REF!</v>
      </c>
      <c r="N33" s="20" t="e">
        <f>#REF!</f>
        <v>#REF!</v>
      </c>
      <c r="O33" s="20" t="e">
        <f>#REF!</f>
        <v>#REF!</v>
      </c>
      <c r="P33" s="20" t="e">
        <f>#REF!</f>
        <v>#REF!</v>
      </c>
      <c r="Q33" s="20" t="e">
        <f>#REF!</f>
        <v>#REF!</v>
      </c>
      <c r="R33" s="20" t="e">
        <f>#REF!</f>
        <v>#REF!</v>
      </c>
    </row>
    <row r="34" spans="1:18" x14ac:dyDescent="0.55000000000000004">
      <c r="A34" t="e">
        <f>#REF!</f>
        <v>#REF!</v>
      </c>
      <c r="B34" t="e">
        <f>#REF!</f>
        <v>#REF!</v>
      </c>
      <c r="C34" s="20" t="e">
        <f>#REF!</f>
        <v>#REF!</v>
      </c>
      <c r="D34" s="20" t="e">
        <f>#REF!</f>
        <v>#REF!</v>
      </c>
      <c r="E34" s="20" t="e">
        <f>#REF!</f>
        <v>#REF!</v>
      </c>
      <c r="F34" s="20" t="e">
        <f>#REF!</f>
        <v>#REF!</v>
      </c>
      <c r="G34" s="20" t="e">
        <f>#REF!</f>
        <v>#REF!</v>
      </c>
      <c r="H34" s="20" t="e">
        <f>#REF!</f>
        <v>#REF!</v>
      </c>
      <c r="I34" s="20" t="e">
        <f>#REF!</f>
        <v>#REF!</v>
      </c>
      <c r="J34" s="20" t="e">
        <f>#REF!</f>
        <v>#REF!</v>
      </c>
      <c r="K34" s="20" t="e">
        <f>#REF!</f>
        <v>#REF!</v>
      </c>
      <c r="L34" s="20" t="e">
        <f>#REF!</f>
        <v>#REF!</v>
      </c>
      <c r="M34" s="20" t="e">
        <f>#REF!</f>
        <v>#REF!</v>
      </c>
      <c r="N34" s="20" t="e">
        <f>#REF!</f>
        <v>#REF!</v>
      </c>
      <c r="O34" s="20" t="e">
        <f>#REF!</f>
        <v>#REF!</v>
      </c>
      <c r="P34" s="20" t="e">
        <f>#REF!</f>
        <v>#REF!</v>
      </c>
      <c r="Q34" s="20" t="e">
        <f>#REF!</f>
        <v>#REF!</v>
      </c>
      <c r="R34" s="20" t="e">
        <f>#REF!</f>
        <v>#REF!</v>
      </c>
    </row>
    <row r="35" spans="1:18" x14ac:dyDescent="0.55000000000000004">
      <c r="A35" t="e">
        <f>#REF!</f>
        <v>#REF!</v>
      </c>
      <c r="B35" t="e">
        <f>#REF!</f>
        <v>#REF!</v>
      </c>
      <c r="C35" s="20" t="e">
        <f>#REF!</f>
        <v>#REF!</v>
      </c>
      <c r="D35" s="20" t="e">
        <f>#REF!</f>
        <v>#REF!</v>
      </c>
      <c r="E35" s="20" t="e">
        <f>#REF!</f>
        <v>#REF!</v>
      </c>
      <c r="F35" s="20" t="e">
        <f>#REF!</f>
        <v>#REF!</v>
      </c>
      <c r="G35" s="20" t="e">
        <f>#REF!</f>
        <v>#REF!</v>
      </c>
      <c r="H35" s="20" t="e">
        <f>#REF!</f>
        <v>#REF!</v>
      </c>
      <c r="I35" s="20" t="e">
        <f>#REF!</f>
        <v>#REF!</v>
      </c>
      <c r="J35" s="20" t="e">
        <f>#REF!</f>
        <v>#REF!</v>
      </c>
      <c r="K35" s="20" t="e">
        <f>#REF!</f>
        <v>#REF!</v>
      </c>
      <c r="L35" s="20" t="e">
        <f>#REF!</f>
        <v>#REF!</v>
      </c>
      <c r="M35" s="20" t="e">
        <f>#REF!</f>
        <v>#REF!</v>
      </c>
      <c r="N35" s="20" t="e">
        <f>#REF!</f>
        <v>#REF!</v>
      </c>
      <c r="O35" s="20" t="e">
        <f>#REF!</f>
        <v>#REF!</v>
      </c>
      <c r="P35" s="20" t="e">
        <f>#REF!</f>
        <v>#REF!</v>
      </c>
      <c r="Q35" s="20" t="e">
        <f>#REF!</f>
        <v>#REF!</v>
      </c>
      <c r="R35" s="20" t="e">
        <f>#REF!</f>
        <v>#REF!</v>
      </c>
    </row>
    <row r="36" spans="1:18" x14ac:dyDescent="0.55000000000000004">
      <c r="C36" s="20" t="e">
        <f>C35*C6</f>
        <v>#REF!</v>
      </c>
      <c r="D36" s="20" t="e">
        <f t="shared" ref="D36:O36" si="6">D35*D6</f>
        <v>#REF!</v>
      </c>
      <c r="E36" s="20" t="e">
        <f t="shared" si="6"/>
        <v>#REF!</v>
      </c>
      <c r="F36" s="20" t="e">
        <f t="shared" si="6"/>
        <v>#REF!</v>
      </c>
      <c r="G36" s="20" t="e">
        <f t="shared" si="6"/>
        <v>#REF!</v>
      </c>
      <c r="H36" s="20" t="e">
        <f t="shared" si="6"/>
        <v>#REF!</v>
      </c>
      <c r="I36" s="20" t="e">
        <f t="shared" si="6"/>
        <v>#REF!</v>
      </c>
      <c r="J36" s="20" t="e">
        <f t="shared" si="6"/>
        <v>#REF!</v>
      </c>
      <c r="K36" s="20" t="e">
        <f t="shared" si="6"/>
        <v>#REF!</v>
      </c>
      <c r="L36" s="20" t="e">
        <f t="shared" si="6"/>
        <v>#REF!</v>
      </c>
      <c r="M36" s="20" t="e">
        <f t="shared" si="6"/>
        <v>#REF!</v>
      </c>
      <c r="N36" s="20" t="e">
        <f t="shared" si="6"/>
        <v>#REF!</v>
      </c>
      <c r="O36" s="20" t="e">
        <f t="shared" si="6"/>
        <v>#REF!</v>
      </c>
      <c r="R36" s="20" t="e">
        <f>SUM(C36:O36)</f>
        <v>#REF!</v>
      </c>
    </row>
    <row r="38" spans="1:18" x14ac:dyDescent="0.55000000000000004">
      <c r="A38" t="s">
        <v>126</v>
      </c>
    </row>
    <row r="39" spans="1:18" x14ac:dyDescent="0.55000000000000004">
      <c r="A39" t="e">
        <f>#REF!</f>
        <v>#REF!</v>
      </c>
      <c r="B39" t="e">
        <f>#REF!</f>
        <v>#REF!</v>
      </c>
      <c r="C39" s="20" t="e">
        <f>#REF!</f>
        <v>#REF!</v>
      </c>
      <c r="D39" s="20" t="e">
        <f>#REF!</f>
        <v>#REF!</v>
      </c>
      <c r="E39" s="20" t="e">
        <f>#REF!</f>
        <v>#REF!</v>
      </c>
      <c r="F39" s="20" t="e">
        <f>#REF!</f>
        <v>#REF!</v>
      </c>
      <c r="G39" s="20" t="e">
        <f>#REF!</f>
        <v>#REF!</v>
      </c>
      <c r="H39" s="20" t="e">
        <f>#REF!</f>
        <v>#REF!</v>
      </c>
      <c r="I39" s="20" t="e">
        <f>#REF!</f>
        <v>#REF!</v>
      </c>
      <c r="J39" s="20" t="e">
        <f>#REF!</f>
        <v>#REF!</v>
      </c>
      <c r="K39" s="20" t="e">
        <f>#REF!</f>
        <v>#REF!</v>
      </c>
      <c r="L39" s="20" t="e">
        <f>#REF!</f>
        <v>#REF!</v>
      </c>
      <c r="M39" s="20" t="e">
        <f>#REF!</f>
        <v>#REF!</v>
      </c>
      <c r="N39" s="20" t="e">
        <f>#REF!</f>
        <v>#REF!</v>
      </c>
      <c r="O39" s="20" t="e">
        <f>#REF!</f>
        <v>#REF!</v>
      </c>
      <c r="P39" s="20" t="e">
        <f>#REF!</f>
        <v>#REF!</v>
      </c>
      <c r="Q39" s="20" t="e">
        <f>#REF!</f>
        <v>#REF!</v>
      </c>
      <c r="R39" s="20" t="e">
        <f>#REF!</f>
        <v>#REF!</v>
      </c>
    </row>
    <row r="40" spans="1:18" x14ac:dyDescent="0.55000000000000004">
      <c r="A40" t="e">
        <f>#REF!</f>
        <v>#REF!</v>
      </c>
      <c r="B40" t="e">
        <f>#REF!</f>
        <v>#REF!</v>
      </c>
      <c r="C40" s="20" t="e">
        <f>#REF!</f>
        <v>#REF!</v>
      </c>
      <c r="D40" s="20" t="e">
        <f>#REF!</f>
        <v>#REF!</v>
      </c>
      <c r="E40" s="20" t="e">
        <f>#REF!</f>
        <v>#REF!</v>
      </c>
      <c r="F40" s="20" t="e">
        <f>#REF!</f>
        <v>#REF!</v>
      </c>
      <c r="G40" s="20" t="e">
        <f>#REF!</f>
        <v>#REF!</v>
      </c>
      <c r="H40" s="20" t="e">
        <f>#REF!</f>
        <v>#REF!</v>
      </c>
      <c r="I40" s="20" t="e">
        <f>#REF!</f>
        <v>#REF!</v>
      </c>
      <c r="J40" s="20" t="e">
        <f>#REF!</f>
        <v>#REF!</v>
      </c>
      <c r="K40" s="20" t="e">
        <f>#REF!</f>
        <v>#REF!</v>
      </c>
      <c r="L40" s="20" t="e">
        <f>#REF!</f>
        <v>#REF!</v>
      </c>
      <c r="M40" s="20" t="e">
        <f>#REF!</f>
        <v>#REF!</v>
      </c>
      <c r="N40" s="20" t="e">
        <f>#REF!</f>
        <v>#REF!</v>
      </c>
      <c r="O40" s="20" t="e">
        <f>#REF!</f>
        <v>#REF!</v>
      </c>
      <c r="P40" s="20" t="e">
        <f>#REF!</f>
        <v>#REF!</v>
      </c>
      <c r="Q40" s="20" t="e">
        <f>#REF!</f>
        <v>#REF!</v>
      </c>
      <c r="R40" s="20" t="e">
        <f>#REF!</f>
        <v>#REF!</v>
      </c>
    </row>
    <row r="41" spans="1:18" x14ac:dyDescent="0.55000000000000004">
      <c r="A41" t="e">
        <f>#REF!</f>
        <v>#REF!</v>
      </c>
      <c r="B41" t="e">
        <f>#REF!</f>
        <v>#REF!</v>
      </c>
      <c r="C41" s="20" t="e">
        <f>#REF!</f>
        <v>#REF!</v>
      </c>
      <c r="D41" s="20" t="e">
        <f>#REF!</f>
        <v>#REF!</v>
      </c>
      <c r="E41" s="20" t="e">
        <f>#REF!</f>
        <v>#REF!</v>
      </c>
      <c r="F41" s="20" t="e">
        <f>#REF!</f>
        <v>#REF!</v>
      </c>
      <c r="G41" s="20" t="e">
        <f>#REF!</f>
        <v>#REF!</v>
      </c>
      <c r="H41" s="20" t="e">
        <f>#REF!</f>
        <v>#REF!</v>
      </c>
      <c r="I41" s="20" t="e">
        <f>#REF!</f>
        <v>#REF!</v>
      </c>
      <c r="J41" s="20" t="e">
        <f>#REF!</f>
        <v>#REF!</v>
      </c>
      <c r="K41" s="20" t="e">
        <f>#REF!</f>
        <v>#REF!</v>
      </c>
      <c r="L41" s="20" t="e">
        <f>#REF!</f>
        <v>#REF!</v>
      </c>
      <c r="M41" s="20" t="e">
        <f>#REF!</f>
        <v>#REF!</v>
      </c>
      <c r="N41" s="20" t="e">
        <f>#REF!</f>
        <v>#REF!</v>
      </c>
      <c r="O41" s="20" t="e">
        <f>#REF!</f>
        <v>#REF!</v>
      </c>
      <c r="P41" s="20" t="e">
        <f>#REF!</f>
        <v>#REF!</v>
      </c>
      <c r="Q41" s="20" t="e">
        <f>#REF!</f>
        <v>#REF!</v>
      </c>
      <c r="R41" s="20" t="e">
        <f>#REF!</f>
        <v>#REF!</v>
      </c>
    </row>
    <row r="42" spans="1:18" x14ac:dyDescent="0.55000000000000004">
      <c r="A42" t="e">
        <f>#REF!</f>
        <v>#REF!</v>
      </c>
      <c r="B42" t="e">
        <f>#REF!</f>
        <v>#REF!</v>
      </c>
      <c r="C42" s="20" t="e">
        <f>#REF!</f>
        <v>#REF!</v>
      </c>
      <c r="D42" s="20" t="e">
        <f>#REF!</f>
        <v>#REF!</v>
      </c>
      <c r="E42" s="20" t="e">
        <f>#REF!</f>
        <v>#REF!</v>
      </c>
      <c r="F42" s="20" t="e">
        <f>#REF!</f>
        <v>#REF!</v>
      </c>
      <c r="G42" s="20" t="e">
        <f>#REF!</f>
        <v>#REF!</v>
      </c>
      <c r="H42" s="20" t="e">
        <f>#REF!</f>
        <v>#REF!</v>
      </c>
      <c r="I42" s="20" t="e">
        <f>#REF!</f>
        <v>#REF!</v>
      </c>
      <c r="J42" s="20" t="e">
        <f>#REF!</f>
        <v>#REF!</v>
      </c>
      <c r="K42" s="20" t="e">
        <f>#REF!</f>
        <v>#REF!</v>
      </c>
      <c r="L42" s="20" t="e">
        <f>#REF!</f>
        <v>#REF!</v>
      </c>
      <c r="M42" s="20" t="e">
        <f>#REF!</f>
        <v>#REF!</v>
      </c>
      <c r="N42" s="20" t="e">
        <f>#REF!</f>
        <v>#REF!</v>
      </c>
      <c r="O42" s="20" t="e">
        <f>#REF!</f>
        <v>#REF!</v>
      </c>
      <c r="P42" s="20" t="e">
        <f>#REF!</f>
        <v>#REF!</v>
      </c>
      <c r="Q42" s="20" t="e">
        <f>#REF!</f>
        <v>#REF!</v>
      </c>
      <c r="R42" s="20" t="e">
        <f>#REF!</f>
        <v>#REF!</v>
      </c>
    </row>
    <row r="43" spans="1:18" x14ac:dyDescent="0.55000000000000004">
      <c r="C43" s="20" t="e">
        <f>C42*C6</f>
        <v>#REF!</v>
      </c>
      <c r="D43" s="20" t="e">
        <f t="shared" ref="D43:O43" si="7">D42*D6</f>
        <v>#REF!</v>
      </c>
      <c r="E43" s="20" t="e">
        <f t="shared" si="7"/>
        <v>#REF!</v>
      </c>
      <c r="F43" s="20" t="e">
        <f t="shared" si="7"/>
        <v>#REF!</v>
      </c>
      <c r="G43" s="20" t="e">
        <f t="shared" si="7"/>
        <v>#REF!</v>
      </c>
      <c r="H43" s="20" t="e">
        <f t="shared" si="7"/>
        <v>#REF!</v>
      </c>
      <c r="I43" s="20" t="e">
        <f t="shared" si="7"/>
        <v>#REF!</v>
      </c>
      <c r="J43" s="20" t="e">
        <f t="shared" si="7"/>
        <v>#REF!</v>
      </c>
      <c r="K43" s="20" t="e">
        <f t="shared" si="7"/>
        <v>#REF!</v>
      </c>
      <c r="L43" s="20" t="e">
        <f t="shared" si="7"/>
        <v>#REF!</v>
      </c>
      <c r="M43" s="20" t="e">
        <f t="shared" si="7"/>
        <v>#REF!</v>
      </c>
      <c r="N43" s="20" t="e">
        <f t="shared" si="7"/>
        <v>#REF!</v>
      </c>
      <c r="O43" s="20" t="e">
        <f t="shared" si="7"/>
        <v>#REF!</v>
      </c>
      <c r="R43" s="20" t="e">
        <f>SUM(C43:O43)</f>
        <v>#REF!</v>
      </c>
    </row>
    <row r="45" spans="1:18" x14ac:dyDescent="0.55000000000000004">
      <c r="A45" t="s">
        <v>121</v>
      </c>
      <c r="D45" s="20" t="s">
        <v>122</v>
      </c>
      <c r="G45" s="20" t="s">
        <v>123</v>
      </c>
      <c r="J45" s="20" t="s">
        <v>124</v>
      </c>
      <c r="M45" s="20" t="s">
        <v>131</v>
      </c>
      <c r="P45" s="20" t="s">
        <v>126</v>
      </c>
    </row>
    <row r="46" spans="1:18" x14ac:dyDescent="0.55000000000000004">
      <c r="A46" t="str">
        <f>合計!B9</f>
        <v>初診</v>
      </c>
      <c r="B46">
        <f>合計!C9</f>
        <v>0</v>
      </c>
      <c r="C46" s="20" t="e">
        <f>E46+H46+K46+N46+Q46</f>
        <v>#REF!</v>
      </c>
      <c r="D46" s="20" t="e">
        <f>#REF!</f>
        <v>#REF!</v>
      </c>
      <c r="E46" s="20" t="e">
        <f>#REF!</f>
        <v>#REF!</v>
      </c>
      <c r="G46" s="20" t="e">
        <f>#REF!</f>
        <v>#REF!</v>
      </c>
      <c r="H46" s="20" t="e">
        <f>#REF!</f>
        <v>#REF!</v>
      </c>
      <c r="J46" s="20" t="e">
        <f>#REF!</f>
        <v>#REF!</v>
      </c>
      <c r="K46" s="20" t="e">
        <f>#REF!</f>
        <v>#REF!</v>
      </c>
      <c r="M46" s="20" t="e">
        <f>#REF!</f>
        <v>#REF!</v>
      </c>
      <c r="N46" s="20" t="e">
        <f>#REF!</f>
        <v>#REF!</v>
      </c>
      <c r="P46" s="20" t="e">
        <f>#REF!</f>
        <v>#REF!</v>
      </c>
      <c r="Q46" s="20" t="e">
        <f>#REF!</f>
        <v>#REF!</v>
      </c>
    </row>
    <row r="47" spans="1:18" x14ac:dyDescent="0.55000000000000004">
      <c r="A47" t="str">
        <f>合計!B10</f>
        <v>初回1回</v>
      </c>
      <c r="B47" t="e">
        <f>合計!C10</f>
        <v>#REF!</v>
      </c>
      <c r="C47" s="20" t="e">
        <f t="shared" ref="C47:C78" si="8">E47+H47+K47+N47+Q47</f>
        <v>#REF!</v>
      </c>
      <c r="D47" s="20" t="e">
        <f>#REF!</f>
        <v>#REF!</v>
      </c>
      <c r="E47" s="20" t="e">
        <f>#REF!</f>
        <v>#REF!</v>
      </c>
      <c r="G47" s="20" t="e">
        <f>#REF!</f>
        <v>#REF!</v>
      </c>
      <c r="H47" s="20" t="e">
        <f>#REF!</f>
        <v>#REF!</v>
      </c>
      <c r="J47" s="20" t="e">
        <f>#REF!</f>
        <v>#REF!</v>
      </c>
      <c r="K47" s="20" t="e">
        <f>#REF!</f>
        <v>#REF!</v>
      </c>
      <c r="M47" s="20" t="e">
        <f>#REF!</f>
        <v>#REF!</v>
      </c>
      <c r="N47" s="20" t="e">
        <f>#REF!</f>
        <v>#REF!</v>
      </c>
      <c r="P47" s="20" t="e">
        <f>#REF!</f>
        <v>#REF!</v>
      </c>
      <c r="Q47" s="20" t="e">
        <f>#REF!</f>
        <v>#REF!</v>
      </c>
    </row>
    <row r="48" spans="1:18" x14ac:dyDescent="0.55000000000000004">
      <c r="A48" t="str">
        <f>合計!B11</f>
        <v>初回4回コース</v>
      </c>
      <c r="B48" t="e">
        <f>合計!C11</f>
        <v>#REF!</v>
      </c>
      <c r="C48" s="20" t="e">
        <f t="shared" si="8"/>
        <v>#REF!</v>
      </c>
      <c r="D48" s="20" t="e">
        <f>#REF!</f>
        <v>#REF!</v>
      </c>
      <c r="E48" s="20" t="e">
        <f>#REF!</f>
        <v>#REF!</v>
      </c>
      <c r="G48" s="20" t="e">
        <f>#REF!</f>
        <v>#REF!</v>
      </c>
      <c r="H48" s="20" t="e">
        <f>#REF!</f>
        <v>#REF!</v>
      </c>
      <c r="J48" s="20" t="e">
        <f>#REF!</f>
        <v>#REF!</v>
      </c>
      <c r="K48" s="20" t="e">
        <f>#REF!</f>
        <v>#REF!</v>
      </c>
      <c r="M48" s="20" t="e">
        <f>#REF!</f>
        <v>#REF!</v>
      </c>
      <c r="N48" s="20" t="e">
        <f>#REF!</f>
        <v>#REF!</v>
      </c>
      <c r="P48" s="20" t="e">
        <f>#REF!</f>
        <v>#REF!</v>
      </c>
      <c r="Q48" s="20" t="e">
        <f>#REF!</f>
        <v>#REF!</v>
      </c>
    </row>
    <row r="49" spans="1:17" x14ac:dyDescent="0.55000000000000004">
      <c r="A49" t="str">
        <f>合計!B12</f>
        <v>初回7回コース</v>
      </c>
      <c r="B49" t="e">
        <f>合計!C12</f>
        <v>#REF!</v>
      </c>
      <c r="C49" s="20" t="e">
        <f t="shared" si="8"/>
        <v>#REF!</v>
      </c>
      <c r="D49" s="20" t="e">
        <f>#REF!</f>
        <v>#REF!</v>
      </c>
      <c r="E49" s="20" t="e">
        <f>#REF!</f>
        <v>#REF!</v>
      </c>
      <c r="G49" s="20" t="e">
        <f>#REF!</f>
        <v>#REF!</v>
      </c>
      <c r="H49" s="20" t="e">
        <f>#REF!</f>
        <v>#REF!</v>
      </c>
      <c r="J49" s="20" t="e">
        <f>#REF!</f>
        <v>#REF!</v>
      </c>
      <c r="K49" s="20" t="e">
        <f>#REF!</f>
        <v>#REF!</v>
      </c>
      <c r="M49" s="20" t="e">
        <f>#REF!</f>
        <v>#REF!</v>
      </c>
      <c r="N49" s="20" t="e">
        <f>#REF!</f>
        <v>#REF!</v>
      </c>
      <c r="P49" s="20" t="e">
        <f>#REF!</f>
        <v>#REF!</v>
      </c>
      <c r="Q49" s="20" t="e">
        <f>#REF!</f>
        <v>#REF!</v>
      </c>
    </row>
    <row r="50" spans="1:17" x14ac:dyDescent="0.55000000000000004">
      <c r="A50" t="str">
        <f>合計!B13</f>
        <v>初回10回コース</v>
      </c>
      <c r="B50" t="e">
        <f>合計!C13</f>
        <v>#REF!</v>
      </c>
      <c r="C50" s="20" t="e">
        <f t="shared" si="8"/>
        <v>#REF!</v>
      </c>
      <c r="D50" s="20" t="e">
        <f>#REF!</f>
        <v>#REF!</v>
      </c>
      <c r="E50" s="20" t="e">
        <f>#REF!</f>
        <v>#REF!</v>
      </c>
      <c r="G50" s="20" t="e">
        <f>#REF!</f>
        <v>#REF!</v>
      </c>
      <c r="H50" s="20" t="e">
        <f>#REF!</f>
        <v>#REF!</v>
      </c>
      <c r="J50" s="20" t="e">
        <f>#REF!</f>
        <v>#REF!</v>
      </c>
      <c r="K50" s="20" t="e">
        <f>#REF!</f>
        <v>#REF!</v>
      </c>
      <c r="M50" s="20" t="e">
        <f>#REF!</f>
        <v>#REF!</v>
      </c>
      <c r="N50" s="20" t="e">
        <f>#REF!</f>
        <v>#REF!</v>
      </c>
      <c r="P50" s="20" t="e">
        <f>#REF!</f>
        <v>#REF!</v>
      </c>
      <c r="Q50" s="20" t="e">
        <f>#REF!</f>
        <v>#REF!</v>
      </c>
    </row>
    <row r="51" spans="1:17" x14ac:dyDescent="0.55000000000000004">
      <c r="A51" t="str">
        <f>合計!B17</f>
        <v>歯列拡大装置上顎</v>
      </c>
      <c r="B51" t="e">
        <f>合計!C17</f>
        <v>#REF!</v>
      </c>
      <c r="C51" s="20" t="e">
        <f t="shared" si="8"/>
        <v>#REF!</v>
      </c>
      <c r="D51" s="20" t="e">
        <f>#REF!</f>
        <v>#REF!</v>
      </c>
      <c r="E51" s="20" t="e">
        <f>#REF!</f>
        <v>#REF!</v>
      </c>
      <c r="G51" s="20" t="e">
        <f>#REF!</f>
        <v>#REF!</v>
      </c>
      <c r="H51" s="20" t="e">
        <f>#REF!</f>
        <v>#REF!</v>
      </c>
      <c r="J51" s="20" t="e">
        <f>#REF!</f>
        <v>#REF!</v>
      </c>
      <c r="K51" s="20" t="e">
        <f>#REF!</f>
        <v>#REF!</v>
      </c>
      <c r="M51" s="20" t="e">
        <f>#REF!</f>
        <v>#REF!</v>
      </c>
      <c r="N51" s="20" t="e">
        <f>#REF!</f>
        <v>#REF!</v>
      </c>
      <c r="P51" s="20" t="e">
        <f>#REF!</f>
        <v>#REF!</v>
      </c>
      <c r="Q51" s="20" t="e">
        <f>#REF!</f>
        <v>#REF!</v>
      </c>
    </row>
    <row r="52" spans="1:17" x14ac:dyDescent="0.55000000000000004">
      <c r="A52" t="str">
        <f>合計!B18</f>
        <v>歯列拡大装置下顎</v>
      </c>
      <c r="B52" t="e">
        <f>合計!C18</f>
        <v>#REF!</v>
      </c>
      <c r="C52" s="20" t="e">
        <f t="shared" si="8"/>
        <v>#REF!</v>
      </c>
      <c r="D52" s="20" t="e">
        <f>#REF!</f>
        <v>#REF!</v>
      </c>
      <c r="E52" s="20" t="e">
        <f>#REF!</f>
        <v>#REF!</v>
      </c>
      <c r="G52" s="20" t="e">
        <f>#REF!</f>
        <v>#REF!</v>
      </c>
      <c r="H52" s="20" t="e">
        <f>#REF!</f>
        <v>#REF!</v>
      </c>
      <c r="J52" s="20" t="e">
        <f>#REF!</f>
        <v>#REF!</v>
      </c>
      <c r="K52" s="20" t="e">
        <f>#REF!</f>
        <v>#REF!</v>
      </c>
      <c r="M52" s="20" t="e">
        <f>#REF!</f>
        <v>#REF!</v>
      </c>
      <c r="N52" s="20" t="e">
        <f>#REF!</f>
        <v>#REF!</v>
      </c>
      <c r="P52" s="20" t="e">
        <f>#REF!</f>
        <v>#REF!</v>
      </c>
      <c r="Q52" s="20" t="e">
        <f>#REF!</f>
        <v>#REF!</v>
      </c>
    </row>
    <row r="53" spans="1:17" x14ac:dyDescent="0.55000000000000004">
      <c r="A53" t="str">
        <f>合計!B19</f>
        <v>歯列拡大装置上下顎</v>
      </c>
      <c r="B53" t="e">
        <f>合計!C19</f>
        <v>#REF!</v>
      </c>
      <c r="C53" s="20" t="e">
        <f t="shared" si="8"/>
        <v>#REF!</v>
      </c>
      <c r="D53" s="20" t="e">
        <f>#REF!</f>
        <v>#REF!</v>
      </c>
      <c r="E53" s="20" t="e">
        <f>#REF!</f>
        <v>#REF!</v>
      </c>
      <c r="G53" s="20" t="e">
        <f>#REF!</f>
        <v>#REF!</v>
      </c>
      <c r="H53" s="20" t="e">
        <f>#REF!</f>
        <v>#REF!</v>
      </c>
      <c r="J53" s="20" t="e">
        <f>#REF!</f>
        <v>#REF!</v>
      </c>
      <c r="K53" s="20" t="e">
        <f>#REF!</f>
        <v>#REF!</v>
      </c>
      <c r="M53" s="20" t="e">
        <f>#REF!</f>
        <v>#REF!</v>
      </c>
      <c r="N53" s="20" t="e">
        <f>#REF!</f>
        <v>#REF!</v>
      </c>
      <c r="P53" s="20" t="e">
        <f>#REF!</f>
        <v>#REF!</v>
      </c>
      <c r="Q53" s="20" t="e">
        <f>#REF!</f>
        <v>#REF!</v>
      </c>
    </row>
    <row r="54" spans="1:17" x14ac:dyDescent="0.55000000000000004">
      <c r="A54" t="str">
        <f>合計!B20</f>
        <v>歯列拡大装置上顎（ノンクラスプ）</v>
      </c>
      <c r="B54" t="e">
        <f>合計!C20</f>
        <v>#REF!</v>
      </c>
      <c r="C54" s="20" t="e">
        <f t="shared" si="8"/>
        <v>#REF!</v>
      </c>
      <c r="D54" s="20" t="e">
        <f>#REF!</f>
        <v>#REF!</v>
      </c>
      <c r="E54" s="20" t="e">
        <f>#REF!</f>
        <v>#REF!</v>
      </c>
      <c r="G54" s="20" t="e">
        <f>#REF!</f>
        <v>#REF!</v>
      </c>
      <c r="H54" s="20" t="e">
        <f>#REF!</f>
        <v>#REF!</v>
      </c>
      <c r="J54" s="20" t="e">
        <f>#REF!</f>
        <v>#REF!</v>
      </c>
      <c r="K54" s="20" t="e">
        <f>#REF!</f>
        <v>#REF!</v>
      </c>
      <c r="M54" s="20" t="e">
        <f>#REF!</f>
        <v>#REF!</v>
      </c>
      <c r="N54" s="20" t="e">
        <f>#REF!</f>
        <v>#REF!</v>
      </c>
      <c r="P54" s="20" t="e">
        <f>#REF!</f>
        <v>#REF!</v>
      </c>
      <c r="Q54" s="20" t="e">
        <f>#REF!</f>
        <v>#REF!</v>
      </c>
    </row>
    <row r="55" spans="1:17" x14ac:dyDescent="0.55000000000000004">
      <c r="A55" t="str">
        <f>合計!B21</f>
        <v>歯列拡大装置下顎（ノンクラスプ）</v>
      </c>
      <c r="B55" t="e">
        <f>合計!C21</f>
        <v>#REF!</v>
      </c>
      <c r="C55" s="20" t="e">
        <f t="shared" si="8"/>
        <v>#REF!</v>
      </c>
      <c r="D55" s="20" t="e">
        <f>#REF!</f>
        <v>#REF!</v>
      </c>
      <c r="E55" s="20" t="e">
        <f>#REF!</f>
        <v>#REF!</v>
      </c>
      <c r="G55" s="20" t="e">
        <f>#REF!</f>
        <v>#REF!</v>
      </c>
      <c r="H55" s="20" t="e">
        <f>#REF!</f>
        <v>#REF!</v>
      </c>
      <c r="J55" s="20" t="e">
        <f>#REF!</f>
        <v>#REF!</v>
      </c>
      <c r="K55" s="20" t="e">
        <f>#REF!</f>
        <v>#REF!</v>
      </c>
      <c r="M55" s="20" t="e">
        <f>#REF!</f>
        <v>#REF!</v>
      </c>
      <c r="N55" s="20" t="e">
        <f>#REF!</f>
        <v>#REF!</v>
      </c>
      <c r="P55" s="20" t="e">
        <f>#REF!</f>
        <v>#REF!</v>
      </c>
      <c r="Q55" s="20" t="e">
        <f>#REF!</f>
        <v>#REF!</v>
      </c>
    </row>
    <row r="56" spans="1:17" x14ac:dyDescent="0.55000000000000004">
      <c r="A56" t="str">
        <f>合計!B22</f>
        <v>歯列拡大装置上下顎（ノンクラスプ）</v>
      </c>
      <c r="B56" t="e">
        <f>合計!C22</f>
        <v>#REF!</v>
      </c>
      <c r="C56" s="20" t="e">
        <f t="shared" si="8"/>
        <v>#REF!</v>
      </c>
      <c r="D56" s="20" t="e">
        <f>#REF!</f>
        <v>#REF!</v>
      </c>
      <c r="E56" s="20" t="e">
        <f>#REF!</f>
        <v>#REF!</v>
      </c>
      <c r="G56" s="20" t="e">
        <f>#REF!</f>
        <v>#REF!</v>
      </c>
      <c r="H56" s="20" t="e">
        <f>#REF!</f>
        <v>#REF!</v>
      </c>
      <c r="J56" s="20" t="e">
        <f>#REF!</f>
        <v>#REF!</v>
      </c>
      <c r="K56" s="20" t="e">
        <f>#REF!</f>
        <v>#REF!</v>
      </c>
      <c r="M56" s="20" t="e">
        <f>#REF!</f>
        <v>#REF!</v>
      </c>
      <c r="N56" s="20" t="e">
        <f>#REF!</f>
        <v>#REF!</v>
      </c>
      <c r="P56" s="20" t="e">
        <f>#REF!</f>
        <v>#REF!</v>
      </c>
      <c r="Q56" s="20" t="e">
        <f>#REF!</f>
        <v>#REF!</v>
      </c>
    </row>
    <row r="57" spans="1:17" x14ac:dyDescent="0.55000000000000004">
      <c r="A57" t="str">
        <f>合計!B23</f>
        <v>歯列拡大装置上（ニッケルフリー）</v>
      </c>
      <c r="B57" t="e">
        <f>合計!C23</f>
        <v>#REF!</v>
      </c>
      <c r="C57" s="20" t="e">
        <f t="shared" si="8"/>
        <v>#REF!</v>
      </c>
      <c r="D57" s="20" t="e">
        <f>#REF!</f>
        <v>#REF!</v>
      </c>
      <c r="E57" s="20" t="e">
        <f>#REF!</f>
        <v>#REF!</v>
      </c>
      <c r="G57" s="20" t="e">
        <f>#REF!</f>
        <v>#REF!</v>
      </c>
      <c r="H57" s="20" t="e">
        <f>#REF!</f>
        <v>#REF!</v>
      </c>
      <c r="J57" s="20" t="e">
        <f>#REF!</f>
        <v>#REF!</v>
      </c>
      <c r="K57" s="20" t="e">
        <f>#REF!</f>
        <v>#REF!</v>
      </c>
      <c r="M57" s="20" t="e">
        <f>#REF!</f>
        <v>#REF!</v>
      </c>
      <c r="N57" s="20" t="e">
        <f>#REF!</f>
        <v>#REF!</v>
      </c>
      <c r="P57" s="20" t="e">
        <f>#REF!</f>
        <v>#REF!</v>
      </c>
      <c r="Q57" s="20" t="e">
        <f>#REF!</f>
        <v>#REF!</v>
      </c>
    </row>
    <row r="58" spans="1:17" x14ac:dyDescent="0.55000000000000004">
      <c r="A58" t="str">
        <f>合計!B24</f>
        <v>歯列拡大装置下（ニッケルフリー）</v>
      </c>
      <c r="B58" t="e">
        <f>合計!C24</f>
        <v>#REF!</v>
      </c>
      <c r="C58" s="20" t="e">
        <f t="shared" si="8"/>
        <v>#REF!</v>
      </c>
      <c r="D58" s="20" t="e">
        <f>#REF!</f>
        <v>#REF!</v>
      </c>
      <c r="E58" s="20" t="e">
        <f>#REF!</f>
        <v>#REF!</v>
      </c>
      <c r="G58" s="20" t="e">
        <f>#REF!</f>
        <v>#REF!</v>
      </c>
      <c r="H58" s="20" t="e">
        <f>#REF!</f>
        <v>#REF!</v>
      </c>
      <c r="J58" s="20" t="e">
        <f>#REF!</f>
        <v>#REF!</v>
      </c>
      <c r="K58" s="20" t="e">
        <f>#REF!</f>
        <v>#REF!</v>
      </c>
      <c r="M58" s="20" t="e">
        <f>#REF!</f>
        <v>#REF!</v>
      </c>
      <c r="N58" s="20" t="e">
        <f>#REF!</f>
        <v>#REF!</v>
      </c>
      <c r="P58" s="20" t="e">
        <f>#REF!</f>
        <v>#REF!</v>
      </c>
      <c r="Q58" s="20" t="e">
        <f>#REF!</f>
        <v>#REF!</v>
      </c>
    </row>
    <row r="59" spans="1:17" x14ac:dyDescent="0.55000000000000004">
      <c r="A59" t="str">
        <f>合計!B25</f>
        <v>歯列拡大装置上下（ニッケルフリー）</v>
      </c>
      <c r="B59" t="e">
        <f>合計!C25</f>
        <v>#REF!</v>
      </c>
      <c r="C59" s="20" t="e">
        <f t="shared" si="8"/>
        <v>#REF!</v>
      </c>
      <c r="D59" s="20" t="e">
        <f>#REF!</f>
        <v>#REF!</v>
      </c>
      <c r="E59" s="20" t="e">
        <f>#REF!</f>
        <v>#REF!</v>
      </c>
      <c r="G59" s="20" t="e">
        <f>#REF!</f>
        <v>#REF!</v>
      </c>
      <c r="H59" s="20" t="e">
        <f>#REF!</f>
        <v>#REF!</v>
      </c>
      <c r="J59" s="20" t="e">
        <f>#REF!</f>
        <v>#REF!</v>
      </c>
      <c r="K59" s="20" t="e">
        <f>#REF!</f>
        <v>#REF!</v>
      </c>
      <c r="M59" s="20" t="e">
        <f>#REF!</f>
        <v>#REF!</v>
      </c>
      <c r="N59" s="20" t="e">
        <f>#REF!</f>
        <v>#REF!</v>
      </c>
      <c r="P59" s="20" t="e">
        <f>#REF!</f>
        <v>#REF!</v>
      </c>
      <c r="Q59" s="20" t="e">
        <f>#REF!</f>
        <v>#REF!</v>
      </c>
    </row>
    <row r="61" spans="1:17" x14ac:dyDescent="0.55000000000000004">
      <c r="A61" t="str">
        <f>合計!B27</f>
        <v>後日</v>
      </c>
      <c r="B61">
        <f>合計!C27</f>
        <v>0</v>
      </c>
      <c r="C61" s="20" t="e">
        <f t="shared" si="8"/>
        <v>#REF!</v>
      </c>
      <c r="D61" s="20" t="e">
        <f>#REF!</f>
        <v>#REF!</v>
      </c>
      <c r="E61" s="20" t="e">
        <f>#REF!</f>
        <v>#REF!</v>
      </c>
      <c r="G61" s="20" t="e">
        <f>#REF!</f>
        <v>#REF!</v>
      </c>
      <c r="H61" s="20" t="e">
        <f>#REF!</f>
        <v>#REF!</v>
      </c>
      <c r="J61" s="20" t="e">
        <f>#REF!</f>
        <v>#REF!</v>
      </c>
      <c r="K61" s="20" t="e">
        <f>#REF!</f>
        <v>#REF!</v>
      </c>
      <c r="M61" s="20" t="e">
        <f>#REF!</f>
        <v>#REF!</v>
      </c>
      <c r="N61" s="20" t="e">
        <f>#REF!</f>
        <v>#REF!</v>
      </c>
      <c r="P61" s="20" t="e">
        <f>#REF!</f>
        <v>#REF!</v>
      </c>
      <c r="Q61" s="20" t="e">
        <f>#REF!</f>
        <v>#REF!</v>
      </c>
    </row>
    <row r="62" spans="1:17" x14ac:dyDescent="0.55000000000000004">
      <c r="A62" t="str">
        <f>合計!B28</f>
        <v>初回1回</v>
      </c>
      <c r="B62" t="e">
        <f>合計!C28</f>
        <v>#REF!</v>
      </c>
      <c r="C62" s="20" t="e">
        <f t="shared" si="8"/>
        <v>#REF!</v>
      </c>
      <c r="D62" s="20" t="e">
        <f>#REF!</f>
        <v>#REF!</v>
      </c>
      <c r="E62" s="20" t="e">
        <f>#REF!</f>
        <v>#REF!</v>
      </c>
      <c r="G62" s="20" t="e">
        <f>#REF!</f>
        <v>#REF!</v>
      </c>
      <c r="H62" s="20" t="e">
        <f>#REF!</f>
        <v>#REF!</v>
      </c>
      <c r="J62" s="20" t="e">
        <f>#REF!</f>
        <v>#REF!</v>
      </c>
      <c r="K62" s="20" t="e">
        <f>#REF!</f>
        <v>#REF!</v>
      </c>
      <c r="M62" s="20" t="e">
        <f>#REF!</f>
        <v>#REF!</v>
      </c>
      <c r="N62" s="20" t="e">
        <f>#REF!</f>
        <v>#REF!</v>
      </c>
      <c r="P62" s="20" t="e">
        <f>#REF!</f>
        <v>#REF!</v>
      </c>
      <c r="Q62" s="20" t="e">
        <f>#REF!</f>
        <v>#REF!</v>
      </c>
    </row>
    <row r="63" spans="1:17" x14ac:dyDescent="0.55000000000000004">
      <c r="A63" t="str">
        <f>合計!B29</f>
        <v>初回4回コース</v>
      </c>
      <c r="B63" t="e">
        <f>合計!C29</f>
        <v>#REF!</v>
      </c>
      <c r="C63" s="20" t="e">
        <f t="shared" si="8"/>
        <v>#REF!</v>
      </c>
      <c r="D63" s="20" t="e">
        <f>#REF!</f>
        <v>#REF!</v>
      </c>
      <c r="E63" s="20" t="e">
        <f>#REF!</f>
        <v>#REF!</v>
      </c>
      <c r="G63" s="20" t="e">
        <f>#REF!</f>
        <v>#REF!</v>
      </c>
      <c r="H63" s="20" t="e">
        <f>#REF!</f>
        <v>#REF!</v>
      </c>
      <c r="J63" s="20" t="e">
        <f>#REF!</f>
        <v>#REF!</v>
      </c>
      <c r="K63" s="20" t="e">
        <f>#REF!</f>
        <v>#REF!</v>
      </c>
      <c r="M63" s="20" t="e">
        <f>#REF!</f>
        <v>#REF!</v>
      </c>
      <c r="N63" s="20" t="e">
        <f>#REF!</f>
        <v>#REF!</v>
      </c>
      <c r="P63" s="20" t="e">
        <f>#REF!</f>
        <v>#REF!</v>
      </c>
      <c r="Q63" s="20" t="e">
        <f>#REF!</f>
        <v>#REF!</v>
      </c>
    </row>
    <row r="64" spans="1:17" x14ac:dyDescent="0.55000000000000004">
      <c r="A64" t="str">
        <f>合計!B30</f>
        <v>初回7回コース</v>
      </c>
      <c r="B64" t="e">
        <f>合計!C30</f>
        <v>#REF!</v>
      </c>
      <c r="C64" s="20" t="e">
        <f t="shared" si="8"/>
        <v>#REF!</v>
      </c>
      <c r="D64" s="20" t="e">
        <f>#REF!</f>
        <v>#REF!</v>
      </c>
      <c r="E64" s="20" t="e">
        <f>#REF!</f>
        <v>#REF!</v>
      </c>
      <c r="G64" s="20" t="e">
        <f>#REF!</f>
        <v>#REF!</v>
      </c>
      <c r="H64" s="20" t="e">
        <f>#REF!</f>
        <v>#REF!</v>
      </c>
      <c r="J64" s="20" t="e">
        <f>#REF!</f>
        <v>#REF!</v>
      </c>
      <c r="K64" s="20" t="e">
        <f>#REF!</f>
        <v>#REF!</v>
      </c>
      <c r="M64" s="20" t="e">
        <f>#REF!</f>
        <v>#REF!</v>
      </c>
      <c r="N64" s="20" t="e">
        <f>#REF!</f>
        <v>#REF!</v>
      </c>
      <c r="P64" s="20" t="e">
        <f>#REF!</f>
        <v>#REF!</v>
      </c>
      <c r="Q64" s="20" t="e">
        <f>#REF!</f>
        <v>#REF!</v>
      </c>
    </row>
    <row r="65" spans="1:17" x14ac:dyDescent="0.55000000000000004">
      <c r="A65" t="str">
        <f>合計!B31</f>
        <v>初回10回コース</v>
      </c>
      <c r="B65" t="e">
        <f>合計!C31</f>
        <v>#REF!</v>
      </c>
      <c r="C65" s="20" t="e">
        <f t="shared" si="8"/>
        <v>#REF!</v>
      </c>
      <c r="D65" s="20" t="e">
        <f>#REF!</f>
        <v>#REF!</v>
      </c>
      <c r="E65" s="20" t="e">
        <f>#REF!</f>
        <v>#REF!</v>
      </c>
      <c r="G65" s="20" t="e">
        <f>#REF!</f>
        <v>#REF!</v>
      </c>
      <c r="H65" s="20" t="e">
        <f>#REF!</f>
        <v>#REF!</v>
      </c>
      <c r="J65" s="20" t="e">
        <f>#REF!</f>
        <v>#REF!</v>
      </c>
      <c r="K65" s="20" t="e">
        <f>#REF!</f>
        <v>#REF!</v>
      </c>
      <c r="M65" s="20" t="e">
        <f>#REF!</f>
        <v>#REF!</v>
      </c>
      <c r="N65" s="20" t="e">
        <f>#REF!</f>
        <v>#REF!</v>
      </c>
      <c r="P65" s="20" t="e">
        <f>#REF!</f>
        <v>#REF!</v>
      </c>
      <c r="Q65" s="20" t="e">
        <f>#REF!</f>
        <v>#REF!</v>
      </c>
    </row>
    <row r="66" spans="1:17" x14ac:dyDescent="0.55000000000000004">
      <c r="A66" t="str">
        <f>合計!B32</f>
        <v>追加1回</v>
      </c>
      <c r="B66" t="e">
        <f>合計!C32</f>
        <v>#REF!</v>
      </c>
      <c r="C66" s="20" t="e">
        <f t="shared" si="8"/>
        <v>#REF!</v>
      </c>
      <c r="D66" s="20" t="e">
        <f>#REF!</f>
        <v>#REF!</v>
      </c>
      <c r="E66" s="20" t="e">
        <f>#REF!</f>
        <v>#REF!</v>
      </c>
      <c r="G66" s="20" t="e">
        <f>#REF!</f>
        <v>#REF!</v>
      </c>
      <c r="H66" s="20" t="e">
        <f>#REF!</f>
        <v>#REF!</v>
      </c>
      <c r="J66" s="20" t="e">
        <f>#REF!</f>
        <v>#REF!</v>
      </c>
      <c r="K66" s="20" t="e">
        <f>#REF!</f>
        <v>#REF!</v>
      </c>
      <c r="M66" s="20" t="e">
        <f>#REF!</f>
        <v>#REF!</v>
      </c>
      <c r="N66" s="20" t="e">
        <f>#REF!</f>
        <v>#REF!</v>
      </c>
      <c r="P66" s="20" t="e">
        <f>#REF!</f>
        <v>#REF!</v>
      </c>
      <c r="Q66" s="20" t="e">
        <f>#REF!</f>
        <v>#REF!</v>
      </c>
    </row>
    <row r="67" spans="1:17" x14ac:dyDescent="0.55000000000000004">
      <c r="A67" t="str">
        <f>合計!B33</f>
        <v>追加3回コース</v>
      </c>
      <c r="B67" t="e">
        <f>合計!C33</f>
        <v>#REF!</v>
      </c>
      <c r="C67" s="20" t="e">
        <f t="shared" si="8"/>
        <v>#REF!</v>
      </c>
      <c r="D67" s="20" t="e">
        <f>#REF!</f>
        <v>#REF!</v>
      </c>
      <c r="E67" s="20" t="e">
        <f>#REF!</f>
        <v>#REF!</v>
      </c>
      <c r="G67" s="20" t="e">
        <f>#REF!</f>
        <v>#REF!</v>
      </c>
      <c r="H67" s="20" t="e">
        <f>#REF!</f>
        <v>#REF!</v>
      </c>
      <c r="J67" s="20" t="e">
        <f>#REF!</f>
        <v>#REF!</v>
      </c>
      <c r="K67" s="20" t="e">
        <f>#REF!</f>
        <v>#REF!</v>
      </c>
      <c r="M67" s="20" t="e">
        <f>#REF!</f>
        <v>#REF!</v>
      </c>
      <c r="N67" s="20" t="e">
        <f>#REF!</f>
        <v>#REF!</v>
      </c>
      <c r="P67" s="20" t="e">
        <f>#REF!</f>
        <v>#REF!</v>
      </c>
      <c r="Q67" s="20" t="e">
        <f>#REF!</f>
        <v>#REF!</v>
      </c>
    </row>
    <row r="68" spans="1:17" x14ac:dyDescent="0.55000000000000004">
      <c r="A68" t="str">
        <f>合計!B34</f>
        <v>追加6回コース</v>
      </c>
      <c r="B68" t="e">
        <f>合計!C34</f>
        <v>#REF!</v>
      </c>
      <c r="C68" s="20" t="e">
        <f t="shared" si="8"/>
        <v>#REF!</v>
      </c>
      <c r="D68" s="20" t="e">
        <f>#REF!</f>
        <v>#REF!</v>
      </c>
      <c r="E68" s="20" t="e">
        <f>#REF!</f>
        <v>#REF!</v>
      </c>
      <c r="G68" s="20" t="e">
        <f>#REF!</f>
        <v>#REF!</v>
      </c>
      <c r="H68" s="20" t="e">
        <f>#REF!</f>
        <v>#REF!</v>
      </c>
      <c r="J68" s="20" t="e">
        <f>#REF!</f>
        <v>#REF!</v>
      </c>
      <c r="K68" s="20" t="e">
        <f>#REF!</f>
        <v>#REF!</v>
      </c>
      <c r="M68" s="20" t="e">
        <f>#REF!</f>
        <v>#REF!</v>
      </c>
      <c r="N68" s="20" t="e">
        <f>#REF!</f>
        <v>#REF!</v>
      </c>
      <c r="P68" s="20" t="e">
        <f>#REF!</f>
        <v>#REF!</v>
      </c>
      <c r="Q68" s="20" t="e">
        <f>#REF!</f>
        <v>#REF!</v>
      </c>
    </row>
    <row r="69" spans="1:17" x14ac:dyDescent="0.55000000000000004">
      <c r="A69" t="str">
        <f>合計!B35</f>
        <v>追加9回コース</v>
      </c>
      <c r="B69" t="e">
        <f>合計!C35</f>
        <v>#REF!</v>
      </c>
      <c r="C69" s="20" t="e">
        <f t="shared" si="8"/>
        <v>#REF!</v>
      </c>
      <c r="D69" s="20" t="e">
        <f>#REF!</f>
        <v>#REF!</v>
      </c>
      <c r="E69" s="20" t="e">
        <f>#REF!</f>
        <v>#REF!</v>
      </c>
      <c r="G69" s="20" t="e">
        <f>#REF!</f>
        <v>#REF!</v>
      </c>
      <c r="H69" s="20" t="e">
        <f>#REF!</f>
        <v>#REF!</v>
      </c>
      <c r="J69" s="20" t="e">
        <f>#REF!</f>
        <v>#REF!</v>
      </c>
      <c r="K69" s="20" t="e">
        <f>#REF!</f>
        <v>#REF!</v>
      </c>
      <c r="M69" s="20" t="e">
        <f>#REF!</f>
        <v>#REF!</v>
      </c>
      <c r="N69" s="20" t="e">
        <f>#REF!</f>
        <v>#REF!</v>
      </c>
      <c r="P69" s="20" t="e">
        <f>#REF!</f>
        <v>#REF!</v>
      </c>
      <c r="Q69" s="20" t="e">
        <f>#REF!</f>
        <v>#REF!</v>
      </c>
    </row>
    <row r="70" spans="1:17" x14ac:dyDescent="0.55000000000000004">
      <c r="A70" t="str">
        <f>合計!B36</f>
        <v>歯列拡大装置上顎</v>
      </c>
      <c r="B70" t="e">
        <f>合計!C36</f>
        <v>#REF!</v>
      </c>
      <c r="C70" s="20" t="e">
        <f t="shared" si="8"/>
        <v>#REF!</v>
      </c>
      <c r="D70" s="20" t="e">
        <f>#REF!</f>
        <v>#REF!</v>
      </c>
      <c r="E70" s="20" t="e">
        <f>#REF!</f>
        <v>#REF!</v>
      </c>
      <c r="G70" s="20" t="e">
        <f>#REF!</f>
        <v>#REF!</v>
      </c>
      <c r="H70" s="20" t="e">
        <f>#REF!</f>
        <v>#REF!</v>
      </c>
      <c r="J70" s="20" t="e">
        <f>#REF!</f>
        <v>#REF!</v>
      </c>
      <c r="K70" s="20" t="e">
        <f>#REF!</f>
        <v>#REF!</v>
      </c>
      <c r="M70" s="20" t="e">
        <f>#REF!</f>
        <v>#REF!</v>
      </c>
      <c r="N70" s="20" t="e">
        <f>#REF!</f>
        <v>#REF!</v>
      </c>
      <c r="P70" s="20" t="e">
        <f>#REF!</f>
        <v>#REF!</v>
      </c>
      <c r="Q70" s="20" t="e">
        <f>#REF!</f>
        <v>#REF!</v>
      </c>
    </row>
    <row r="71" spans="1:17" x14ac:dyDescent="0.55000000000000004">
      <c r="A71" t="str">
        <f>合計!B37</f>
        <v>歯列拡大装置下顎</v>
      </c>
      <c r="B71" t="e">
        <f>合計!C37</f>
        <v>#REF!</v>
      </c>
      <c r="C71" s="20" t="e">
        <f t="shared" si="8"/>
        <v>#REF!</v>
      </c>
      <c r="D71" s="20" t="e">
        <f>#REF!</f>
        <v>#REF!</v>
      </c>
      <c r="E71" s="20" t="e">
        <f>#REF!</f>
        <v>#REF!</v>
      </c>
      <c r="G71" s="20" t="e">
        <f>#REF!</f>
        <v>#REF!</v>
      </c>
      <c r="H71" s="20" t="e">
        <f>#REF!</f>
        <v>#REF!</v>
      </c>
      <c r="J71" s="20" t="e">
        <f>#REF!</f>
        <v>#REF!</v>
      </c>
      <c r="K71" s="20" t="e">
        <f>#REF!</f>
        <v>#REF!</v>
      </c>
      <c r="M71" s="20" t="e">
        <f>#REF!</f>
        <v>#REF!</v>
      </c>
      <c r="N71" s="20" t="e">
        <f>#REF!</f>
        <v>#REF!</v>
      </c>
      <c r="P71" s="20" t="e">
        <f>#REF!</f>
        <v>#REF!</v>
      </c>
      <c r="Q71" s="20" t="e">
        <f>#REF!</f>
        <v>#REF!</v>
      </c>
    </row>
    <row r="72" spans="1:17" x14ac:dyDescent="0.55000000000000004">
      <c r="A72" t="str">
        <f>合計!B38</f>
        <v>歯列拡大装置上下顎</v>
      </c>
      <c r="B72" t="e">
        <f>合計!C38</f>
        <v>#REF!</v>
      </c>
      <c r="C72" s="20" t="e">
        <f t="shared" si="8"/>
        <v>#REF!</v>
      </c>
      <c r="D72" s="20" t="e">
        <f>#REF!</f>
        <v>#REF!</v>
      </c>
      <c r="E72" s="20" t="e">
        <f>#REF!</f>
        <v>#REF!</v>
      </c>
      <c r="G72" s="20" t="e">
        <f>#REF!</f>
        <v>#REF!</v>
      </c>
      <c r="H72" s="20" t="e">
        <f>#REF!</f>
        <v>#REF!</v>
      </c>
      <c r="J72" s="20" t="e">
        <f>#REF!</f>
        <v>#REF!</v>
      </c>
      <c r="K72" s="20" t="e">
        <f>#REF!</f>
        <v>#REF!</v>
      </c>
      <c r="M72" s="20" t="e">
        <f>#REF!</f>
        <v>#REF!</v>
      </c>
      <c r="N72" s="20" t="e">
        <f>#REF!</f>
        <v>#REF!</v>
      </c>
      <c r="P72" s="20" t="e">
        <f>#REF!</f>
        <v>#REF!</v>
      </c>
      <c r="Q72" s="20" t="e">
        <f>#REF!</f>
        <v>#REF!</v>
      </c>
    </row>
    <row r="73" spans="1:17" x14ac:dyDescent="0.55000000000000004">
      <c r="A73" t="str">
        <f>合計!B39</f>
        <v>歯列拡大装置上顎（ノンクラスプ）</v>
      </c>
      <c r="B73" t="e">
        <f>合計!C39</f>
        <v>#REF!</v>
      </c>
      <c r="C73" s="20" t="e">
        <f t="shared" si="8"/>
        <v>#REF!</v>
      </c>
      <c r="D73" s="20" t="e">
        <f>#REF!</f>
        <v>#REF!</v>
      </c>
      <c r="E73" s="20" t="e">
        <f>#REF!</f>
        <v>#REF!</v>
      </c>
      <c r="G73" s="20" t="e">
        <f>#REF!</f>
        <v>#REF!</v>
      </c>
      <c r="H73" s="20" t="e">
        <f>#REF!</f>
        <v>#REF!</v>
      </c>
      <c r="J73" s="20" t="e">
        <f>#REF!</f>
        <v>#REF!</v>
      </c>
      <c r="K73" s="20" t="e">
        <f>#REF!</f>
        <v>#REF!</v>
      </c>
      <c r="M73" s="20" t="e">
        <f>#REF!</f>
        <v>#REF!</v>
      </c>
      <c r="N73" s="20" t="e">
        <f>#REF!</f>
        <v>#REF!</v>
      </c>
      <c r="P73" s="20" t="e">
        <f>#REF!</f>
        <v>#REF!</v>
      </c>
      <c r="Q73" s="20" t="e">
        <f>#REF!</f>
        <v>#REF!</v>
      </c>
    </row>
    <row r="74" spans="1:17" x14ac:dyDescent="0.55000000000000004">
      <c r="A74" t="str">
        <f>合計!B40</f>
        <v>歯列拡大装置下顎（ノンクラスプ）</v>
      </c>
      <c r="B74" t="e">
        <f>合計!C40</f>
        <v>#REF!</v>
      </c>
      <c r="C74" s="20" t="e">
        <f t="shared" si="8"/>
        <v>#REF!</v>
      </c>
      <c r="D74" s="20" t="e">
        <f>#REF!</f>
        <v>#REF!</v>
      </c>
      <c r="E74" s="20" t="e">
        <f>#REF!</f>
        <v>#REF!</v>
      </c>
      <c r="G74" s="20" t="e">
        <f>#REF!</f>
        <v>#REF!</v>
      </c>
      <c r="H74" s="20" t="e">
        <f>#REF!</f>
        <v>#REF!</v>
      </c>
      <c r="J74" s="20" t="e">
        <f>#REF!</f>
        <v>#REF!</v>
      </c>
      <c r="K74" s="20" t="e">
        <f>#REF!</f>
        <v>#REF!</v>
      </c>
      <c r="M74" s="20" t="e">
        <f>#REF!</f>
        <v>#REF!</v>
      </c>
      <c r="N74" s="20" t="e">
        <f>#REF!</f>
        <v>#REF!</v>
      </c>
      <c r="P74" s="20" t="e">
        <f>#REF!</f>
        <v>#REF!</v>
      </c>
      <c r="Q74" s="20" t="e">
        <f>#REF!</f>
        <v>#REF!</v>
      </c>
    </row>
    <row r="75" spans="1:17" x14ac:dyDescent="0.55000000000000004">
      <c r="A75" t="str">
        <f>合計!B41</f>
        <v>歯列拡大装置上下顎（ノンクラスプ）</v>
      </c>
      <c r="B75" t="e">
        <f>合計!C41</f>
        <v>#REF!</v>
      </c>
      <c r="C75" s="20" t="e">
        <f t="shared" si="8"/>
        <v>#REF!</v>
      </c>
      <c r="D75" s="20" t="e">
        <f>#REF!</f>
        <v>#REF!</v>
      </c>
      <c r="E75" s="20" t="e">
        <f>#REF!</f>
        <v>#REF!</v>
      </c>
      <c r="G75" s="20" t="e">
        <f>#REF!</f>
        <v>#REF!</v>
      </c>
      <c r="H75" s="20" t="e">
        <f>#REF!</f>
        <v>#REF!</v>
      </c>
      <c r="J75" s="20" t="e">
        <f>#REF!</f>
        <v>#REF!</v>
      </c>
      <c r="K75" s="20" t="e">
        <f>#REF!</f>
        <v>#REF!</v>
      </c>
      <c r="M75" s="20" t="e">
        <f>#REF!</f>
        <v>#REF!</v>
      </c>
      <c r="N75" s="20" t="e">
        <f>#REF!</f>
        <v>#REF!</v>
      </c>
      <c r="P75" s="20" t="e">
        <f>#REF!</f>
        <v>#REF!</v>
      </c>
      <c r="Q75" s="20" t="e">
        <f>#REF!</f>
        <v>#REF!</v>
      </c>
    </row>
    <row r="76" spans="1:17" x14ac:dyDescent="0.55000000000000004">
      <c r="A76" t="str">
        <f>合計!B42</f>
        <v>歯列拡大装置上（ニッケルフリー）</v>
      </c>
      <c r="B76" t="e">
        <f>合計!C42</f>
        <v>#REF!</v>
      </c>
      <c r="C76" s="20" t="e">
        <f t="shared" si="8"/>
        <v>#REF!</v>
      </c>
      <c r="D76" s="20" t="e">
        <f>#REF!</f>
        <v>#REF!</v>
      </c>
      <c r="E76" s="20" t="e">
        <f>#REF!</f>
        <v>#REF!</v>
      </c>
      <c r="G76" s="20" t="e">
        <f>#REF!</f>
        <v>#REF!</v>
      </c>
      <c r="H76" s="20" t="e">
        <f>#REF!</f>
        <v>#REF!</v>
      </c>
      <c r="J76" s="20" t="e">
        <f>#REF!</f>
        <v>#REF!</v>
      </c>
      <c r="K76" s="20" t="e">
        <f>#REF!</f>
        <v>#REF!</v>
      </c>
      <c r="M76" s="20" t="e">
        <f>#REF!</f>
        <v>#REF!</v>
      </c>
      <c r="N76" s="20" t="e">
        <f>#REF!</f>
        <v>#REF!</v>
      </c>
      <c r="P76" s="20" t="e">
        <f>#REF!</f>
        <v>#REF!</v>
      </c>
      <c r="Q76" s="20" t="e">
        <f>#REF!</f>
        <v>#REF!</v>
      </c>
    </row>
    <row r="77" spans="1:17" x14ac:dyDescent="0.55000000000000004">
      <c r="A77" t="str">
        <f>合計!B43</f>
        <v>歯列拡大装置下（ニッケルフリー）</v>
      </c>
      <c r="B77" t="e">
        <f>合計!C43</f>
        <v>#REF!</v>
      </c>
      <c r="C77" s="20" t="e">
        <f t="shared" si="8"/>
        <v>#REF!</v>
      </c>
      <c r="D77" s="20" t="e">
        <f>#REF!</f>
        <v>#REF!</v>
      </c>
      <c r="E77" s="20" t="e">
        <f>#REF!</f>
        <v>#REF!</v>
      </c>
      <c r="G77" s="20" t="e">
        <f>#REF!</f>
        <v>#REF!</v>
      </c>
      <c r="H77" s="20" t="e">
        <f>#REF!</f>
        <v>#REF!</v>
      </c>
      <c r="J77" s="20" t="e">
        <f>#REF!</f>
        <v>#REF!</v>
      </c>
      <c r="K77" s="20" t="e">
        <f>#REF!</f>
        <v>#REF!</v>
      </c>
      <c r="M77" s="20" t="e">
        <f>#REF!</f>
        <v>#REF!</v>
      </c>
      <c r="N77" s="20" t="e">
        <f>#REF!</f>
        <v>#REF!</v>
      </c>
      <c r="P77" s="20" t="e">
        <f>#REF!</f>
        <v>#REF!</v>
      </c>
      <c r="Q77" s="20" t="e">
        <f>#REF!</f>
        <v>#REF!</v>
      </c>
    </row>
    <row r="78" spans="1:17" x14ac:dyDescent="0.55000000000000004">
      <c r="A78" t="str">
        <f>合計!B44</f>
        <v>歯列拡大装置上下（ニッケルフリー）</v>
      </c>
      <c r="B78" t="e">
        <f>合計!C44</f>
        <v>#REF!</v>
      </c>
      <c r="C78" s="20" t="e">
        <f t="shared" si="8"/>
        <v>#REF!</v>
      </c>
      <c r="D78" s="20" t="e">
        <f>#REF!</f>
        <v>#REF!</v>
      </c>
      <c r="E78" s="20" t="e">
        <f>#REF!</f>
        <v>#REF!</v>
      </c>
      <c r="G78" s="20" t="e">
        <f>#REF!</f>
        <v>#REF!</v>
      </c>
      <c r="H78" s="20" t="e">
        <f>#REF!</f>
        <v>#REF!</v>
      </c>
      <c r="J78" s="20" t="e">
        <f>#REF!</f>
        <v>#REF!</v>
      </c>
      <c r="K78" s="20" t="e">
        <f>#REF!</f>
        <v>#REF!</v>
      </c>
      <c r="M78" s="20" t="e">
        <f>#REF!</f>
        <v>#REF!</v>
      </c>
      <c r="N78" s="20" t="e">
        <f>#REF!</f>
        <v>#REF!</v>
      </c>
      <c r="P78" s="20" t="e">
        <f>#REF!</f>
        <v>#REF!</v>
      </c>
      <c r="Q78" s="20" t="e">
        <f>#REF!</f>
        <v>#REF!</v>
      </c>
    </row>
  </sheetData>
  <phoneticPr fontId="4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1:AF23"/>
  <sheetViews>
    <sheetView zoomScale="69" zoomScaleNormal="69" workbookViewId="0">
      <selection activeCell="A2" sqref="A2"/>
    </sheetView>
  </sheetViews>
  <sheetFormatPr defaultRowHeight="18" x14ac:dyDescent="0.55000000000000004"/>
  <cols>
    <col min="1" max="1" width="3.58203125" customWidth="1"/>
    <col min="2" max="2" width="7.5" bestFit="1" customWidth="1"/>
    <col min="3" max="3" width="5.5" bestFit="1" customWidth="1"/>
    <col min="4" max="14" width="7.33203125" bestFit="1" customWidth="1"/>
    <col min="15" max="15" width="5.5" bestFit="1" customWidth="1"/>
    <col min="16" max="16" width="16.6640625" style="20" customWidth="1"/>
    <col min="17" max="17" width="3.58203125" customWidth="1"/>
    <col min="18" max="18" width="7.5" bestFit="1" customWidth="1"/>
    <col min="19" max="19" width="34.58203125" bestFit="1" customWidth="1"/>
    <col min="20" max="20" width="7.33203125" customWidth="1"/>
    <col min="21" max="30" width="7.33203125" bestFit="1" customWidth="1"/>
    <col min="31" max="31" width="5.5" bestFit="1" customWidth="1"/>
    <col min="32" max="32" width="9.6640625" style="20" bestFit="1" customWidth="1"/>
  </cols>
  <sheetData>
    <row r="1" spans="2:32" x14ac:dyDescent="0.55000000000000004">
      <c r="B1" s="2" t="s">
        <v>219</v>
      </c>
      <c r="C1" s="2" t="s">
        <v>218</v>
      </c>
      <c r="D1" s="2" t="s">
        <v>221</v>
      </c>
      <c r="E1" s="2" t="s">
        <v>222</v>
      </c>
      <c r="F1" s="2" t="s">
        <v>223</v>
      </c>
      <c r="G1" s="2" t="s">
        <v>224</v>
      </c>
      <c r="H1" s="2" t="s">
        <v>225</v>
      </c>
      <c r="I1" s="2" t="s">
        <v>226</v>
      </c>
      <c r="J1" s="2" t="s">
        <v>227</v>
      </c>
      <c r="K1" s="2" t="s">
        <v>228</v>
      </c>
      <c r="L1" s="2" t="s">
        <v>229</v>
      </c>
      <c r="M1" s="2" t="s">
        <v>230</v>
      </c>
      <c r="N1" s="2" t="s">
        <v>231</v>
      </c>
      <c r="O1" s="2" t="s">
        <v>35</v>
      </c>
      <c r="P1" s="27" t="s">
        <v>49</v>
      </c>
      <c r="R1" s="2" t="s">
        <v>219</v>
      </c>
      <c r="S1" s="2" t="s">
        <v>237</v>
      </c>
      <c r="T1" s="2" t="s">
        <v>221</v>
      </c>
      <c r="U1" s="2" t="s">
        <v>222</v>
      </c>
      <c r="V1" s="2" t="s">
        <v>223</v>
      </c>
      <c r="W1" s="2" t="s">
        <v>224</v>
      </c>
      <c r="X1" s="2" t="s">
        <v>225</v>
      </c>
      <c r="Y1" s="2" t="s">
        <v>226</v>
      </c>
      <c r="Z1" s="2" t="s">
        <v>227</v>
      </c>
      <c r="AA1" s="2" t="s">
        <v>228</v>
      </c>
      <c r="AB1" s="2" t="s">
        <v>229</v>
      </c>
      <c r="AC1" s="2" t="s">
        <v>230</v>
      </c>
      <c r="AD1" s="2" t="s">
        <v>231</v>
      </c>
      <c r="AE1" s="2" t="s">
        <v>35</v>
      </c>
      <c r="AF1" s="27" t="s">
        <v>49</v>
      </c>
    </row>
    <row r="2" spans="2:32" x14ac:dyDescent="0.55000000000000004">
      <c r="B2" s="8">
        <v>10</v>
      </c>
      <c r="C2" s="7" t="s">
        <v>214</v>
      </c>
      <c r="D2" s="12">
        <v>5</v>
      </c>
      <c r="E2" s="8">
        <v>10</v>
      </c>
      <c r="F2" s="8">
        <v>20</v>
      </c>
      <c r="G2" s="8">
        <v>20</v>
      </c>
      <c r="H2" s="8">
        <v>30</v>
      </c>
      <c r="I2" s="8">
        <v>50</v>
      </c>
      <c r="J2" s="8">
        <v>20</v>
      </c>
      <c r="K2" s="8">
        <v>5</v>
      </c>
      <c r="L2" s="8">
        <v>0</v>
      </c>
      <c r="M2" s="8">
        <v>60</v>
      </c>
      <c r="N2" s="8">
        <v>10</v>
      </c>
      <c r="O2" s="8">
        <f>SUM(D2:N2)</f>
        <v>230</v>
      </c>
      <c r="P2" s="14">
        <v>10000000</v>
      </c>
      <c r="R2" s="8">
        <v>20</v>
      </c>
      <c r="S2" s="46" t="s">
        <v>215</v>
      </c>
      <c r="T2" s="8">
        <v>1</v>
      </c>
      <c r="U2" s="8">
        <v>2</v>
      </c>
      <c r="V2" s="8">
        <v>4</v>
      </c>
      <c r="W2" s="8">
        <v>4</v>
      </c>
      <c r="X2" s="8">
        <v>6</v>
      </c>
      <c r="Y2" s="8">
        <v>10</v>
      </c>
      <c r="Z2" s="8">
        <v>4</v>
      </c>
      <c r="AA2" s="8">
        <v>1</v>
      </c>
      <c r="AB2" s="8">
        <v>1</v>
      </c>
      <c r="AC2" s="8">
        <v>12</v>
      </c>
      <c r="AD2" s="8">
        <v>2</v>
      </c>
      <c r="AE2" s="8">
        <f>SUM(T2:AD2)</f>
        <v>47</v>
      </c>
      <c r="AF2" s="14">
        <v>2000000</v>
      </c>
    </row>
    <row r="3" spans="2:32" x14ac:dyDescent="0.55000000000000004"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14"/>
      <c r="R3" s="8"/>
      <c r="S3" s="45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14"/>
    </row>
    <row r="4" spans="2:32" x14ac:dyDescent="0.55000000000000004"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14"/>
      <c r="R4" s="8"/>
      <c r="S4" s="45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14"/>
    </row>
    <row r="5" spans="2:32" x14ac:dyDescent="0.55000000000000004"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14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14"/>
    </row>
    <row r="6" spans="2:32" x14ac:dyDescent="0.55000000000000004"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14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14"/>
    </row>
    <row r="7" spans="2:32" x14ac:dyDescent="0.55000000000000004"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14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14"/>
    </row>
    <row r="8" spans="2:32" x14ac:dyDescent="0.55000000000000004"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14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14"/>
    </row>
    <row r="9" spans="2:32" x14ac:dyDescent="0.55000000000000004"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14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14"/>
    </row>
    <row r="10" spans="2:32" x14ac:dyDescent="0.55000000000000004"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14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14"/>
    </row>
    <row r="11" spans="2:32" x14ac:dyDescent="0.55000000000000004"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14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14"/>
    </row>
    <row r="12" spans="2:32" x14ac:dyDescent="0.55000000000000004"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14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14"/>
    </row>
    <row r="13" spans="2:32" x14ac:dyDescent="0.55000000000000004"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14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14"/>
    </row>
    <row r="14" spans="2:32" x14ac:dyDescent="0.55000000000000004"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14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14"/>
    </row>
    <row r="15" spans="2:32" x14ac:dyDescent="0.55000000000000004"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14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14"/>
    </row>
    <row r="16" spans="2:32" x14ac:dyDescent="0.55000000000000004"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14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14"/>
    </row>
    <row r="17" spans="2:32" x14ac:dyDescent="0.55000000000000004"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14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14"/>
    </row>
    <row r="18" spans="2:32" x14ac:dyDescent="0.55000000000000004"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14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14"/>
    </row>
    <row r="19" spans="2:32" x14ac:dyDescent="0.55000000000000004"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14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14"/>
    </row>
    <row r="20" spans="2:32" x14ac:dyDescent="0.55000000000000004"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14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14"/>
    </row>
    <row r="21" spans="2:32" x14ac:dyDescent="0.55000000000000004"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14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14"/>
    </row>
    <row r="22" spans="2:32" x14ac:dyDescent="0.55000000000000004"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14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14"/>
    </row>
    <row r="23" spans="2:32" x14ac:dyDescent="0.55000000000000004">
      <c r="B23" s="7" t="s">
        <v>236</v>
      </c>
      <c r="C23" s="44"/>
      <c r="D23" s="8">
        <f>SUM(D2:D22)</f>
        <v>5</v>
      </c>
      <c r="E23" s="8">
        <f t="shared" ref="E23:O23" si="0">SUM(E2:E22)</f>
        <v>10</v>
      </c>
      <c r="F23" s="8">
        <f t="shared" si="0"/>
        <v>20</v>
      </c>
      <c r="G23" s="8">
        <f t="shared" si="0"/>
        <v>20</v>
      </c>
      <c r="H23" s="8">
        <f t="shared" si="0"/>
        <v>30</v>
      </c>
      <c r="I23" s="8">
        <f t="shared" si="0"/>
        <v>50</v>
      </c>
      <c r="J23" s="8">
        <f t="shared" si="0"/>
        <v>20</v>
      </c>
      <c r="K23" s="8">
        <f t="shared" si="0"/>
        <v>5</v>
      </c>
      <c r="L23" s="8">
        <f t="shared" si="0"/>
        <v>0</v>
      </c>
      <c r="M23" s="8">
        <f t="shared" si="0"/>
        <v>60</v>
      </c>
      <c r="N23" s="8">
        <f t="shared" si="0"/>
        <v>10</v>
      </c>
      <c r="O23" s="8">
        <f t="shared" si="0"/>
        <v>230</v>
      </c>
      <c r="P23" s="29">
        <f>SUM(P2:P22)</f>
        <v>10000000</v>
      </c>
      <c r="R23" s="7" t="s">
        <v>236</v>
      </c>
      <c r="S23" s="44"/>
      <c r="T23" s="8">
        <f>SUM(T2:T22)</f>
        <v>1</v>
      </c>
      <c r="U23" s="8">
        <f t="shared" ref="U23:AF23" si="1">SUM(U2:U22)</f>
        <v>2</v>
      </c>
      <c r="V23" s="8">
        <f t="shared" si="1"/>
        <v>4</v>
      </c>
      <c r="W23" s="8">
        <f t="shared" si="1"/>
        <v>4</v>
      </c>
      <c r="X23" s="8">
        <f t="shared" si="1"/>
        <v>6</v>
      </c>
      <c r="Y23" s="8">
        <f t="shared" si="1"/>
        <v>10</v>
      </c>
      <c r="Z23" s="8">
        <f t="shared" si="1"/>
        <v>4</v>
      </c>
      <c r="AA23" s="8">
        <f t="shared" si="1"/>
        <v>1</v>
      </c>
      <c r="AB23" s="8">
        <f t="shared" si="1"/>
        <v>1</v>
      </c>
      <c r="AC23" s="8">
        <f t="shared" si="1"/>
        <v>12</v>
      </c>
      <c r="AD23" s="8">
        <f t="shared" si="1"/>
        <v>2</v>
      </c>
      <c r="AE23" s="8">
        <f t="shared" si="1"/>
        <v>47</v>
      </c>
      <c r="AF23" s="14">
        <f t="shared" si="1"/>
        <v>2000000</v>
      </c>
    </row>
  </sheetData>
  <phoneticPr fontId="4"/>
  <conditionalFormatting sqref="J2:J22">
    <cfRule type="cellIs" priority="176879" stopIfTrue="1" operator="equal">
      <formula>0</formula>
    </cfRule>
    <cfRule type="top10" dxfId="23" priority="176880" rank="1"/>
  </conditionalFormatting>
  <conditionalFormatting sqref="P2:P22">
    <cfRule type="cellIs" priority="176881" stopIfTrue="1" operator="equal">
      <formula>0</formula>
    </cfRule>
    <cfRule type="top10" dxfId="22" priority="176882" rank="1"/>
  </conditionalFormatting>
  <conditionalFormatting sqref="I2:I22">
    <cfRule type="cellIs" priority="176883" stopIfTrue="1" operator="equal">
      <formula>0</formula>
    </cfRule>
    <cfRule type="top10" dxfId="21" priority="176884" rank="1"/>
  </conditionalFormatting>
  <conditionalFormatting sqref="H2:H22">
    <cfRule type="cellIs" priority="176885" stopIfTrue="1" operator="equal">
      <formula>0</formula>
    </cfRule>
    <cfRule type="top10" dxfId="20" priority="176886" rank="1"/>
  </conditionalFormatting>
  <conditionalFormatting sqref="F2:F22">
    <cfRule type="cellIs" priority="176887" stopIfTrue="1" operator="equal">
      <formula>0</formula>
    </cfRule>
    <cfRule type="top10" dxfId="19" priority="176888" rank="1"/>
  </conditionalFormatting>
  <conditionalFormatting sqref="E2:E22">
    <cfRule type="cellIs" priority="176889" stopIfTrue="1" operator="equal">
      <formula>0</formula>
    </cfRule>
    <cfRule type="top10" dxfId="18" priority="176890" rank="1"/>
  </conditionalFormatting>
  <conditionalFormatting sqref="D2:D22">
    <cfRule type="cellIs" priority="176891" stopIfTrue="1" operator="equal">
      <formula>0</formula>
    </cfRule>
    <cfRule type="top10" dxfId="17" priority="176892" rank="1"/>
  </conditionalFormatting>
  <conditionalFormatting sqref="K2:K22">
    <cfRule type="cellIs" priority="176893" stopIfTrue="1" operator="equal">
      <formula>0</formula>
    </cfRule>
    <cfRule type="top10" dxfId="16" priority="176894" rank="1"/>
  </conditionalFormatting>
  <conditionalFormatting sqref="L2:L22">
    <cfRule type="cellIs" priority="176895" stopIfTrue="1" operator="equal">
      <formula>0</formula>
    </cfRule>
    <cfRule type="top10" dxfId="15" priority="176896" rank="1"/>
  </conditionalFormatting>
  <conditionalFormatting sqref="O2:O22">
    <cfRule type="cellIs" priority="176899" stopIfTrue="1" operator="equal">
      <formula>0</formula>
    </cfRule>
    <cfRule type="top10" dxfId="14" priority="176900" rank="1"/>
  </conditionalFormatting>
  <conditionalFormatting sqref="G2:G22">
    <cfRule type="cellIs" priority="176905" stopIfTrue="1" operator="equal">
      <formula>0</formula>
    </cfRule>
    <cfRule type="top10" dxfId="13" priority="176906" rank="1"/>
  </conditionalFormatting>
  <conditionalFormatting sqref="M2:N22">
    <cfRule type="cellIs" priority="177043" stopIfTrue="1" operator="equal">
      <formula>0</formula>
    </cfRule>
    <cfRule type="top10" dxfId="12" priority="177044" rank="1"/>
  </conditionalFormatting>
  <conditionalFormatting sqref="V2:V22">
    <cfRule type="cellIs" priority="177093" stopIfTrue="1" operator="equal">
      <formula>0</formula>
    </cfRule>
    <cfRule type="top10" dxfId="11" priority="177094" rank="1"/>
  </conditionalFormatting>
  <conditionalFormatting sqref="U2:U22">
    <cfRule type="cellIs" priority="177099" stopIfTrue="1" operator="equal">
      <formula>0</formula>
    </cfRule>
    <cfRule type="top10" dxfId="10" priority="177100" rank="1"/>
  </conditionalFormatting>
  <conditionalFormatting sqref="T2:T22">
    <cfRule type="cellIs" priority="177105" stopIfTrue="1" operator="equal">
      <formula>0</formula>
    </cfRule>
    <cfRule type="top10" dxfId="9" priority="177106" rank="1"/>
  </conditionalFormatting>
  <conditionalFormatting sqref="X2:X22">
    <cfRule type="cellIs" priority="177111" stopIfTrue="1" operator="equal">
      <formula>0</formula>
    </cfRule>
    <cfRule type="top10" dxfId="8" priority="177112" rank="1"/>
  </conditionalFormatting>
  <conditionalFormatting sqref="Y2:Y22">
    <cfRule type="cellIs" priority="177117" stopIfTrue="1" operator="equal">
      <formula>0</formula>
    </cfRule>
    <cfRule type="top10" dxfId="7" priority="177118" rank="1"/>
  </conditionalFormatting>
  <conditionalFormatting sqref="Z2:Z22">
    <cfRule type="cellIs" priority="177123" stopIfTrue="1" operator="equal">
      <formula>0</formula>
    </cfRule>
    <cfRule type="top10" dxfId="6" priority="177124" rank="1"/>
  </conditionalFormatting>
  <conditionalFormatting sqref="AA2:AA22">
    <cfRule type="cellIs" priority="177129" stopIfTrue="1" operator="equal">
      <formula>0</formula>
    </cfRule>
    <cfRule type="top10" dxfId="5" priority="177130" rank="1"/>
  </conditionalFormatting>
  <conditionalFormatting sqref="AB2:AB22">
    <cfRule type="cellIs" priority="177135" stopIfTrue="1" operator="equal">
      <formula>0</formula>
    </cfRule>
    <cfRule type="top10" dxfId="4" priority="177136" rank="1"/>
  </conditionalFormatting>
  <conditionalFormatting sqref="AE2:AE22">
    <cfRule type="cellIs" priority="177141" stopIfTrue="1" operator="equal">
      <formula>0</formula>
    </cfRule>
    <cfRule type="top10" dxfId="3" priority="177142" rank="1"/>
  </conditionalFormatting>
  <conditionalFormatting sqref="AF2:AF22">
    <cfRule type="cellIs" priority="177147" stopIfTrue="1" operator="equal">
      <formula>0</formula>
    </cfRule>
    <cfRule type="top10" dxfId="2" priority="177148" rank="1"/>
  </conditionalFormatting>
  <conditionalFormatting sqref="W2:W22">
    <cfRule type="cellIs" priority="177153" stopIfTrue="1" operator="equal">
      <formula>0</formula>
    </cfRule>
    <cfRule type="top10" dxfId="1" priority="177154" rank="1"/>
  </conditionalFormatting>
  <conditionalFormatting sqref="AC2:AD22">
    <cfRule type="cellIs" priority="177159" stopIfTrue="1" operator="equal">
      <formula>0</formula>
    </cfRule>
    <cfRule type="top10" dxfId="0" priority="177160" rank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契約率シート</vt:lpstr>
      <vt:lpstr>合計</vt:lpstr>
      <vt:lpstr>確認</vt:lpstr>
      <vt:lpstr>従業員一覧</vt:lpstr>
      <vt:lpstr>資料</vt:lpstr>
      <vt:lpstr>Sheet1</vt:lpstr>
      <vt:lpstr>契約内容シート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aiko-13</dc:creator>
  <cp:lastModifiedBy>山嵜弘子</cp:lastModifiedBy>
  <cp:lastPrinted>2021-03-12T07:03:37Z</cp:lastPrinted>
  <dcterms:created xsi:type="dcterms:W3CDTF">2020-08-10T08:15:29Z</dcterms:created>
  <dcterms:modified xsi:type="dcterms:W3CDTF">2021-07-12T03:00:09Z</dcterms:modified>
</cp:coreProperties>
</file>